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firstSheet="4" activeTab="4"/>
  </bookViews>
  <sheets>
    <sheet name="บริหารทั่วไป" sheetId="2" r:id="rId1"/>
    <sheet name="บริหารงานคลัง" sheetId="3" r:id="rId2"/>
    <sheet name="รักษาความสงบภายใน" sheetId="4" r:id="rId3"/>
    <sheet name="บริหารการศึกษา" sheetId="5" r:id="rId4"/>
    <sheet name="ระดับก่อนวัยเรียน" sheetId="6" r:id="rId5"/>
    <sheet name="สาธารณสุข" sheetId="7" r:id="rId6"/>
    <sheet name="สังคมสงเคราะห์" sheetId="8" r:id="rId7"/>
    <sheet name="บริหารเคหะและชุมชน" sheetId="9" r:id="rId8"/>
    <sheet name="ไฟฟ้าถนน" sheetId="10" r:id="rId9"/>
    <sheet name="ความเข้มแข็งของชุมชน" sheetId="11" r:id="rId10"/>
    <sheet name="วัฒนธรรมและนันทนาการ" sheetId="12" r:id="rId11"/>
    <sheet name="การเกษตร" sheetId="13" r:id="rId12"/>
    <sheet name="พาณิชย์" sheetId="14" r:id="rId13"/>
    <sheet name="งบกลาง" sheetId="15" r:id="rId14"/>
  </sheets>
  <calcPr calcId="144525"/>
</workbook>
</file>

<file path=xl/calcChain.xml><?xml version="1.0" encoding="utf-8"?>
<calcChain xmlns="http://schemas.openxmlformats.org/spreadsheetml/2006/main">
  <c r="F33" i="9" l="1"/>
  <c r="G33" i="9"/>
  <c r="G16" i="15" l="1"/>
  <c r="F16" i="15"/>
  <c r="G36" i="14"/>
  <c r="F36" i="14"/>
  <c r="G35" i="14"/>
  <c r="F35" i="14"/>
  <c r="G16" i="14"/>
  <c r="F15" i="14"/>
  <c r="G12" i="14"/>
  <c r="F12" i="14"/>
  <c r="F9" i="14"/>
  <c r="F16" i="14" s="1"/>
  <c r="G9" i="14"/>
  <c r="G21" i="13"/>
  <c r="G20" i="13"/>
  <c r="F21" i="13"/>
  <c r="F20" i="13"/>
  <c r="G19" i="13"/>
  <c r="F19" i="13"/>
  <c r="G18" i="13"/>
  <c r="F18" i="13"/>
  <c r="G15" i="13"/>
  <c r="G12" i="13"/>
  <c r="F12" i="13"/>
  <c r="G34" i="12"/>
  <c r="G35" i="12" s="1"/>
  <c r="F34" i="12"/>
  <c r="F35" i="12" s="1"/>
  <c r="G29" i="12"/>
  <c r="G30" i="12" s="1"/>
  <c r="G36" i="12" s="1"/>
  <c r="F29" i="12"/>
  <c r="F30" i="12" s="1"/>
  <c r="F36" i="12" s="1"/>
  <c r="F14" i="12"/>
  <c r="G11" i="12"/>
  <c r="G15" i="12" s="1"/>
  <c r="G16" i="12" s="1"/>
  <c r="G37" i="12" s="1"/>
  <c r="F11" i="12"/>
  <c r="F15" i="12" s="1"/>
  <c r="F16" i="12" s="1"/>
  <c r="F13" i="11"/>
  <c r="F14" i="11" s="1"/>
  <c r="F20" i="11" s="1"/>
  <c r="F21" i="11" s="1"/>
  <c r="G13" i="11"/>
  <c r="G14" i="11" s="1"/>
  <c r="G20" i="11" s="1"/>
  <c r="G21" i="11" s="1"/>
  <c r="G8" i="10"/>
  <c r="G12" i="10" s="1"/>
  <c r="F8" i="10"/>
  <c r="F12" i="10" s="1"/>
  <c r="H65" i="9"/>
  <c r="G60" i="9"/>
  <c r="G65" i="9" s="1"/>
  <c r="F60" i="9"/>
  <c r="F65" i="9" s="1"/>
  <c r="G42" i="9"/>
  <c r="G19" i="9"/>
  <c r="G12" i="9"/>
  <c r="F12" i="9"/>
  <c r="F13" i="9" s="1"/>
  <c r="F26" i="7"/>
  <c r="G25" i="7"/>
  <c r="G26" i="7" s="1"/>
  <c r="F25" i="7"/>
  <c r="F37" i="12" l="1"/>
  <c r="F92" i="6"/>
  <c r="F83" i="6"/>
  <c r="F84" i="6" s="1"/>
  <c r="G61" i="6"/>
  <c r="G62" i="6" s="1"/>
  <c r="G72" i="6" s="1"/>
  <c r="F61" i="6"/>
  <c r="F62" i="6" s="1"/>
  <c r="F71" i="6"/>
  <c r="G39" i="6"/>
  <c r="F39" i="6"/>
  <c r="G36" i="6"/>
  <c r="F36" i="6"/>
  <c r="G25" i="6"/>
  <c r="F25" i="6"/>
  <c r="G43" i="5"/>
  <c r="G44" i="5" s="1"/>
  <c r="G35" i="5"/>
  <c r="G24" i="5"/>
  <c r="F24" i="5"/>
  <c r="G18" i="5"/>
  <c r="G12" i="5"/>
  <c r="F12" i="5"/>
  <c r="F13" i="5" s="1"/>
  <c r="F13" i="4"/>
  <c r="F14" i="4" s="1"/>
  <c r="F21" i="4" s="1"/>
  <c r="G59" i="3"/>
  <c r="G60" i="3" s="1"/>
  <c r="F59" i="3"/>
  <c r="F60" i="3" s="1"/>
  <c r="G34" i="3"/>
  <c r="G44" i="3"/>
  <c r="F44" i="3"/>
  <c r="G40" i="3"/>
  <c r="G45" i="3" s="1"/>
  <c r="G61" i="3" s="1"/>
  <c r="F40" i="3"/>
  <c r="F34" i="3"/>
  <c r="F12" i="3"/>
  <c r="F13" i="3" s="1"/>
  <c r="G112" i="2"/>
  <c r="F111" i="2"/>
  <c r="F100" i="2"/>
  <c r="G50" i="2"/>
  <c r="F50" i="2"/>
  <c r="G71" i="2"/>
  <c r="F71" i="2"/>
  <c r="G65" i="2"/>
  <c r="F65" i="2"/>
  <c r="G37" i="2"/>
  <c r="F37" i="2"/>
  <c r="G25" i="2"/>
  <c r="F25" i="2"/>
  <c r="G18" i="2"/>
  <c r="F18" i="2"/>
  <c r="F40" i="6" l="1"/>
  <c r="F72" i="6" s="1"/>
  <c r="F61" i="3"/>
  <c r="G72" i="2"/>
  <c r="F72" i="2"/>
  <c r="F26" i="2"/>
  <c r="G26" i="2"/>
  <c r="F112" i="2"/>
  <c r="G113" i="2" l="1"/>
  <c r="G62" i="3" s="1"/>
  <c r="F113" i="2"/>
  <c r="F62" i="3" s="1"/>
  <c r="F20" i="3" l="1"/>
</calcChain>
</file>

<file path=xl/comments1.xml><?xml version="1.0" encoding="utf-8"?>
<comments xmlns="http://schemas.openxmlformats.org/spreadsheetml/2006/main">
  <authors>
    <author>FasterUser</author>
  </authors>
  <commentList>
    <comment ref="G36" authorId="0">
      <text>
        <r>
          <rPr>
            <b/>
            <sz val="8"/>
            <color indexed="81"/>
            <rFont val="Tahoma"/>
            <family val="2"/>
          </rPr>
          <t>FasterUser: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<sst xmlns="http://schemas.openxmlformats.org/spreadsheetml/2006/main" count="4556" uniqueCount="694">
  <si>
    <t>รายงานประมาณการรายจ่าย</t>
  </si>
  <si>
    <t>องค์การบริหารส่วนตำบลปันแต</t>
  </si>
  <si>
    <t>รายจ่ายจริง</t>
  </si>
  <si>
    <t>ประมาณการ</t>
  </si>
  <si>
    <t>ปี 2558</t>
  </si>
  <si>
    <t>ปี 2559</t>
  </si>
  <si>
    <t>ปี 2560</t>
  </si>
  <si>
    <t>ปี 2561</t>
  </si>
  <si>
    <t>ยอดต่าง (%)</t>
  </si>
  <si>
    <t>ปี 2562</t>
  </si>
  <si>
    <t>แผนงานงบกลาง</t>
  </si>
  <si>
    <t>งบกลาง</t>
  </si>
  <si>
    <t>%</t>
  </si>
  <si>
    <t>รวมงานงบกลาง</t>
  </si>
  <si>
    <t>รวมแผนงานงบกลาง</t>
  </si>
  <si>
    <t>รวมทุกแผนงาน</t>
  </si>
  <si>
    <t>ประจำปีงบประมาณ พ.ศ. 2562</t>
  </si>
  <si>
    <t/>
  </si>
  <si>
    <t>30,000</t>
  </si>
  <si>
    <t>0</t>
  </si>
  <si>
    <t>120,000</t>
  </si>
  <si>
    <t>อำเภอควนขนุน    จังหวัดพัทลุง</t>
  </si>
  <si>
    <t>แผนงานบริหารงานทั่วไป</t>
  </si>
  <si>
    <t>งานบริหารทั่วไป</t>
  </si>
  <si>
    <t>งบบุคลากร</t>
  </si>
  <si>
    <t>เงินเดือน (ฝ่ายการเมือง)</t>
  </si>
  <si>
    <t>เงินเดือนนายก/รองนายก</t>
  </si>
  <si>
    <t>514,080</t>
  </si>
  <si>
    <t>514,200</t>
  </si>
  <si>
    <t>เงินค่าตอบแทนประจำตำแหน่งนายก/รองนายก</t>
  </si>
  <si>
    <t>42,120</t>
  </si>
  <si>
    <t>42,400</t>
  </si>
  <si>
    <t>เงินค่าตอบแทนพิเศษนายก/รองนายก</t>
  </si>
  <si>
    <t>86,400</t>
  </si>
  <si>
    <t>11,760</t>
  </si>
  <si>
    <t>634.69</t>
  </si>
  <si>
    <t>2,404,800</t>
  </si>
  <si>
    <t>รวมเงินเดือน (ฝ่ายการเมือง)</t>
  </si>
  <si>
    <t>3,089,520</t>
  </si>
  <si>
    <t>3,015,560</t>
  </si>
  <si>
    <t>3,090,200</t>
  </si>
  <si>
    <t>เงินเดือน (ฝ่ายประจำ)</t>
  </si>
  <si>
    <t>เงินเดือนพนักงาน</t>
  </si>
  <si>
    <t>2,235,720</t>
  </si>
  <si>
    <t>2,439,480</t>
  </si>
  <si>
    <t>5.27</t>
  </si>
  <si>
    <t>2,568,000</t>
  </si>
  <si>
    <t>เงินเพิ่มต่าง ๆ ของพนักงาน</t>
  </si>
  <si>
    <t>84,000</t>
  </si>
  <si>
    <t>เงินประจำตำแหน่ง</t>
  </si>
  <si>
    <t>168,000</t>
  </si>
  <si>
    <t>ค่าตอบแทนพนักงานจ้าง</t>
  </si>
  <si>
    <t>685,920</t>
  </si>
  <si>
    <t>711,840</t>
  </si>
  <si>
    <t>2.13</t>
  </si>
  <si>
    <t>727,000</t>
  </si>
  <si>
    <t>เงินเพิ่มต่าง ๆของพนักงานจ้าง</t>
  </si>
  <si>
    <t>58,140</t>
  </si>
  <si>
    <t>72,000</t>
  </si>
  <si>
    <t>-33.33</t>
  </si>
  <si>
    <t>48,000</t>
  </si>
  <si>
    <t>รวมเงินเดือน (ฝ่ายประจำ)</t>
  </si>
  <si>
    <t>3,231,780</t>
  </si>
  <si>
    <t>3,475,320</t>
  </si>
  <si>
    <t>3,595,000</t>
  </si>
  <si>
    <t>รวมงบบุคลากร</t>
  </si>
  <si>
    <t>6,321,300</t>
  </si>
  <si>
    <t>6,490,880</t>
  </si>
  <si>
    <t>6,685,200</t>
  </si>
  <si>
    <t>งบดำเนินงาน</t>
  </si>
  <si>
    <t>ค่าตอบแทน</t>
  </si>
  <si>
    <t>ค่าตอบแทนผู้ปฏิบัติราชการอันเป็นประโยชน์แก่องค์กรปกครองส่วนท้องถิ่น</t>
  </si>
  <si>
    <t>15,000</t>
  </si>
  <si>
    <t>ค่าตอบแทนการปฏิบัติงานนอกเวลาราชการ</t>
  </si>
  <si>
    <t>100</t>
  </si>
  <si>
    <t>10,000</t>
  </si>
  <si>
    <t>ค่าเช่าบ้าน</t>
  </si>
  <si>
    <t>42,000</t>
  </si>
  <si>
    <t>เงินช่วยเหลือการศึกษาบุตร</t>
  </si>
  <si>
    <t>43,300</t>
  </si>
  <si>
    <t>59,600</t>
  </si>
  <si>
    <t>41.61</t>
  </si>
  <si>
    <t>84,400</t>
  </si>
  <si>
    <t>รวมค่าตอบแทน</t>
  </si>
  <si>
    <t>85,300</t>
  </si>
  <si>
    <t>116,600</t>
  </si>
  <si>
    <t>151,400</t>
  </si>
  <si>
    <t>ค่าใช้สอย</t>
  </si>
  <si>
    <t>รายจ่ายเพื่อให้ได้มาซึ่งบริการ</t>
  </si>
  <si>
    <t>59,560.75</t>
  </si>
  <si>
    <t>166,000</t>
  </si>
  <si>
    <t>-100</t>
  </si>
  <si>
    <t>100,000</t>
  </si>
  <si>
    <t>รายจ่ายเกี่ยวกับการรับรองและพิธีการ</t>
  </si>
  <si>
    <t>8,310</t>
  </si>
  <si>
    <t>105,000</t>
  </si>
  <si>
    <t>-28.57</t>
  </si>
  <si>
    <t>75,000</t>
  </si>
  <si>
    <t>รายจ่ายเกี่ยวเนื่องกับการปฏิบัติราชการที่ไม่เข้าลักษณะรายจ่ายหมวดอื่นๆ</t>
  </si>
  <si>
    <t>ค่าใช้จ่ายในการจัดกิจกรรมที่เป็นนโยบายรัฐบาล</t>
  </si>
  <si>
    <t>47,890</t>
  </si>
  <si>
    <t>50,000</t>
  </si>
  <si>
    <t>ค่าใช้จ่ายในการเดินทางไปราชการ</t>
  </si>
  <si>
    <t>146,500.39</t>
  </si>
  <si>
    <t>170,000</t>
  </si>
  <si>
    <t>17.65</t>
  </si>
  <si>
    <t>200,000</t>
  </si>
  <si>
    <t>ค่าใช้จ่ายในการฝึกอบรมและสัมมนา</t>
  </si>
  <si>
    <t>91,555</t>
  </si>
  <si>
    <t>-50</t>
  </si>
  <si>
    <t>ค่าใช้จ่ายในการเลือกตั้ง</t>
  </si>
  <si>
    <t>400,000</t>
  </si>
  <si>
    <t>25</t>
  </si>
  <si>
    <t>500,000</t>
  </si>
  <si>
    <t>ค่าพวงมาลัย ช่อดอกไม้ กระเช้าดอกไม้</t>
  </si>
  <si>
    <t>1,500</t>
  </si>
  <si>
    <t>5,000</t>
  </si>
  <si>
    <t>โครงการวันท้องถิ่นไทย</t>
  </si>
  <si>
    <t>ค่าบำรุงรักษาและซ่อมแซม</t>
  </si>
  <si>
    <t>180,080</t>
  </si>
  <si>
    <t>153,640</t>
  </si>
  <si>
    <t>95.26</t>
  </si>
  <si>
    <t>300,000</t>
  </si>
  <si>
    <t>รวมค่าใช้สอย</t>
  </si>
  <si>
    <t>535,396.14</t>
  </si>
  <si>
    <t>1,249,640</t>
  </si>
  <si>
    <t>1,441,000</t>
  </si>
  <si>
    <t>ค่าวัสดุ</t>
  </si>
  <si>
    <t>วัสดุสำนักงาน</t>
  </si>
  <si>
    <t>74,487</t>
  </si>
  <si>
    <t>70,000</t>
  </si>
  <si>
    <t>-14.29</t>
  </si>
  <si>
    <t>60,000</t>
  </si>
  <si>
    <t>วัสดุไฟฟ้าและวิทยุ</t>
  </si>
  <si>
    <t>7,000</t>
  </si>
  <si>
    <t>วัสดุงานบ้านงานครัว</t>
  </si>
  <si>
    <t>9,395</t>
  </si>
  <si>
    <t>12,000</t>
  </si>
  <si>
    <t>วัสดุก่อสร้าง</t>
  </si>
  <si>
    <t>3,980</t>
  </si>
  <si>
    <t>วัสดุยานพาหนะและขนส่ง</t>
  </si>
  <si>
    <t>1,050</t>
  </si>
  <si>
    <t>35,000</t>
  </si>
  <si>
    <t>วัสดุเชื้อเพลิงและหล่อลื่น</t>
  </si>
  <si>
    <t>53,885.71</t>
  </si>
  <si>
    <t>150,000</t>
  </si>
  <si>
    <t>-13.33</t>
  </si>
  <si>
    <t>130,000</t>
  </si>
  <si>
    <t>วัสดุโฆษณาและเผยแพร่</t>
  </si>
  <si>
    <t>วัสดุคอมพิวเตอร์</t>
  </si>
  <si>
    <t>14,938</t>
  </si>
  <si>
    <t>40</t>
  </si>
  <si>
    <t>วัสดุอื่น</t>
  </si>
  <si>
    <t>4,570</t>
  </si>
  <si>
    <t>รวมค่าวัสดุ</t>
  </si>
  <si>
    <t>162,305.71</t>
  </si>
  <si>
    <t>309,000</t>
  </si>
  <si>
    <t>337,000</t>
  </si>
  <si>
    <t>ค่าสาธารณูปโภค</t>
  </si>
  <si>
    <t>ค่าไฟฟ้า</t>
  </si>
  <si>
    <t>141,626.16</t>
  </si>
  <si>
    <t>5.88</t>
  </si>
  <si>
    <t>180,000</t>
  </si>
  <si>
    <t>ค่าบริการโทรศัพท์</t>
  </si>
  <si>
    <t>7,482.51</t>
  </si>
  <si>
    <t>ค่าบริการไปรษณีย์</t>
  </si>
  <si>
    <t>8,274</t>
  </si>
  <si>
    <t>ค่าบริการสื่อสารและโทรคมนาคม</t>
  </si>
  <si>
    <t>92,448</t>
  </si>
  <si>
    <t>101,000</t>
  </si>
  <si>
    <t>18.81</t>
  </si>
  <si>
    <t>รวมค่าสาธารณูปโภค</t>
  </si>
  <si>
    <t>249,830.67</t>
  </si>
  <si>
    <t>311,000</t>
  </si>
  <si>
    <t>340,000</t>
  </si>
  <si>
    <t>รวมงบดำเนินงาน</t>
  </si>
  <si>
    <t>1,032,832.52</t>
  </si>
  <si>
    <t>1,986,240</t>
  </si>
  <si>
    <t>2,269,400</t>
  </si>
  <si>
    <t>งบลงทุน</t>
  </si>
  <si>
    <t>ค่าครุภัณฑ์</t>
  </si>
  <si>
    <t>ครุภัณฑ์สำนักงาน</t>
  </si>
  <si>
    <t>เก้าอี้สำนักงาน</t>
  </si>
  <si>
    <t>เครื่องปรับอากาศ</t>
  </si>
  <si>
    <t>30,600</t>
  </si>
  <si>
    <t>จัดซื้อเก้าอี้คอมพิวเตอร์</t>
  </si>
  <si>
    <t>2,000</t>
  </si>
  <si>
    <t>จัดซื้อโต๊ะพับอเนกประสงค์</t>
  </si>
  <si>
    <t>8,400</t>
  </si>
  <si>
    <t>จัดซื้อโต๊ะวางคอมพิวเตอร์</t>
  </si>
  <si>
    <t>3,000</t>
  </si>
  <si>
    <t>โต๊ะทำงาน</t>
  </si>
  <si>
    <t>11,000</t>
  </si>
  <si>
    <t>ครุภัณฑ์ยานพาหนะและขนส่ง</t>
  </si>
  <si>
    <t>รถบรรทุก (ดีเซล)</t>
  </si>
  <si>
    <t>957,000</t>
  </si>
  <si>
    <t>ครุภัณฑ์โฆษณาและเผยแพร่</t>
  </si>
  <si>
    <t xml:space="preserve">จัดซื้อกล้องถ่ายภาพนิ่ง ระบบดิจิตอล
</t>
  </si>
  <si>
    <t>9,000</t>
  </si>
  <si>
    <t>ครุภัณฑ์คอมพิวเตอร์</t>
  </si>
  <si>
    <t>เครื่องพิมพ์ชนิดเลเซอร์หรือชนิด LED ขาวดำ</t>
  </si>
  <si>
    <t>2,600</t>
  </si>
  <si>
    <t>เครื่องพิมพ์ชนิดเลเซอร์หรือชนิด LED ขาวดำ ชนิด Network แบบที่ 1</t>
  </si>
  <si>
    <t>7,900</t>
  </si>
  <si>
    <t>จัดซื้อเครื่องคอมพิวเตอร์</t>
  </si>
  <si>
    <t>16,000</t>
  </si>
  <si>
    <t>จัดซื้อเครื่องสำรองไฟฟ้า</t>
  </si>
  <si>
    <t>5,800</t>
  </si>
  <si>
    <t>1.72</t>
  </si>
  <si>
    <t>5,900</t>
  </si>
  <si>
    <t>ครุภัณฑ์อื่น</t>
  </si>
  <si>
    <t>จัดซื้อเต็นท์</t>
  </si>
  <si>
    <t>รวมค่าครุภัณฑ์</t>
  </si>
  <si>
    <t>56,200</t>
  </si>
  <si>
    <t>1,054,000</t>
  </si>
  <si>
    <t>ค่าที่ดินและสิ่งก่อสร้าง</t>
  </si>
  <si>
    <t>ค่าซื้อหรือแลกเปลี่ยนที่ดิน</t>
  </si>
  <si>
    <t>467,770</t>
  </si>
  <si>
    <t>ค่าถมดิน</t>
  </si>
  <si>
    <t>313,000</t>
  </si>
  <si>
    <t>ค่าบำรุงรักษาและปรับปรุงที่ดินและสิ่งก่อสร้าง</t>
  </si>
  <si>
    <t xml:space="preserve">ต่อเติมอาคารห้องประชุมสภาองค์การบริหารส่วนตำบลปันแต </t>
  </si>
  <si>
    <t>247,000</t>
  </si>
  <si>
    <t>รวมค่าที่ดินและสิ่งก่อสร้าง</t>
  </si>
  <si>
    <t>รวมงบลงทุน</t>
  </si>
  <si>
    <t>567,770</t>
  </si>
  <si>
    <t>303,200</t>
  </si>
  <si>
    <t>1,367,000</t>
  </si>
  <si>
    <t>รวมงานบริหารทั่วไป</t>
  </si>
  <si>
    <t>7,921,902.52</t>
  </si>
  <si>
    <t>8,780,320</t>
  </si>
  <si>
    <t>10,321,600</t>
  </si>
  <si>
    <t>-</t>
  </si>
  <si>
    <t>181,000</t>
  </si>
  <si>
    <t xml:space="preserve">ค่าจัดซื้อที่ดิน
</t>
  </si>
  <si>
    <t>งานบริหารงานคลัง</t>
  </si>
  <si>
    <t>980,700</t>
  </si>
  <si>
    <t>1,251,980</t>
  </si>
  <si>
    <t>11.25</t>
  </si>
  <si>
    <t>1,392,840</t>
  </si>
  <si>
    <t>24,000</t>
  </si>
  <si>
    <t>289,520</t>
  </si>
  <si>
    <t>426,480</t>
  </si>
  <si>
    <t>1.49</t>
  </si>
  <si>
    <t>432,840</t>
  </si>
  <si>
    <t>37,710</t>
  </si>
  <si>
    <t>-31.83</t>
  </si>
  <si>
    <t>49,080</t>
  </si>
  <si>
    <t>1,349,930</t>
  </si>
  <si>
    <t>1,816,460</t>
  </si>
  <si>
    <t>1,916,760</t>
  </si>
  <si>
    <t>11,700</t>
  </si>
  <si>
    <t>-29.41</t>
  </si>
  <si>
    <t>840</t>
  </si>
  <si>
    <t>38,400</t>
  </si>
  <si>
    <t>79,000</t>
  </si>
  <si>
    <t>50,940</t>
  </si>
  <si>
    <t>259,000</t>
  </si>
  <si>
    <t>209,000</t>
  </si>
  <si>
    <t>318,200</t>
  </si>
  <si>
    <t>ค่าจ้างเหมาบริการต่าง ๆ</t>
  </si>
  <si>
    <t>288,000</t>
  </si>
  <si>
    <t>ค่าใช้จ่ายต่าง ๆ ในการดำเนินงานจัดทำแผนที่ภาษีและทะเบียนทรัพย์สิน ซึ่งอยู่ระหว่างดำเนินการ</t>
  </si>
  <si>
    <t>ค่าใช้จ่ายในการจ้างทำของ</t>
  </si>
  <si>
    <t>20,000</t>
  </si>
  <si>
    <t>14,700</t>
  </si>
  <si>
    <t>ค่าใช้จ่ายในการฝึกอบรม ค่าใช้จ่ายในการเดินทางไปราชการ
ของพนักงานส่วนตำบล และพนักงานจ้าง กองคลัง</t>
  </si>
  <si>
    <t>8,770</t>
  </si>
  <si>
    <t>140,000</t>
  </si>
  <si>
    <t>-57.14</t>
  </si>
  <si>
    <t>341,670</t>
  </si>
  <si>
    <t>630,000</t>
  </si>
  <si>
    <t>518,000</t>
  </si>
  <si>
    <t>55,766.15</t>
  </si>
  <si>
    <t>3,783.65</t>
  </si>
  <si>
    <t>26,570</t>
  </si>
  <si>
    <t>80,000</t>
  </si>
  <si>
    <t>-37.5</t>
  </si>
  <si>
    <t>86,119.8</t>
  </si>
  <si>
    <t>195,000</t>
  </si>
  <si>
    <t>478,729.8</t>
  </si>
  <si>
    <t>1,084,000</t>
  </si>
  <si>
    <t>897,000</t>
  </si>
  <si>
    <t>เก้าอี้คอมพิวเตอร์</t>
  </si>
  <si>
    <t>2,500</t>
  </si>
  <si>
    <t>โต๊ะวางคอมพิวเตอร์</t>
  </si>
  <si>
    <t>เครื่องคอมพิวเตอร์ สำหรับสำนักงาน</t>
  </si>
  <si>
    <t>เครื่องพิมพ์ Multifunction แบบฉีดหมึก (Inkjet)</t>
  </si>
  <si>
    <t>เครื่องสำรองไฟฟ้า ขนาด 1 kVA</t>
  </si>
  <si>
    <t>35,300</t>
  </si>
  <si>
    <t>รวมงานบริหารงานคลัง</t>
  </si>
  <si>
    <t>1,828,659.8</t>
  </si>
  <si>
    <t>2,900,460</t>
  </si>
  <si>
    <t>2,849,060</t>
  </si>
  <si>
    <t>รวมแผนงานบริหารงานทั่วไป</t>
  </si>
  <si>
    <t>9,750,562.32</t>
  </si>
  <si>
    <t>11,680,780</t>
  </si>
  <si>
    <t>13,170,660</t>
  </si>
  <si>
    <t>แผนงานการรักษาความสงบภายใน</t>
  </si>
  <si>
    <t>งานบริหารทั่วไปเกี่ยวกับการรักษาความสงบภายใน</t>
  </si>
  <si>
    <t>วัสดุวิทยาศาสตร์หรือการแพทย์</t>
  </si>
  <si>
    <t>809.95</t>
  </si>
  <si>
    <t>10,016.98</t>
  </si>
  <si>
    <t>25,000</t>
  </si>
  <si>
    <t>ครุภัณฑ์ไฟฟ้าและวิทยุ</t>
  </si>
  <si>
    <t>ติดตั้งกล้องวงจรปิด CCTV</t>
  </si>
  <si>
    <t>409,100</t>
  </si>
  <si>
    <t>รวมงานบริหารทั่วไปเกี่ยวกับการรักษาความสงบภายใน</t>
  </si>
  <si>
    <t>434,100</t>
  </si>
  <si>
    <t>งานป้องกันภัยฝ่ายพลเรือนและระงับอัคคีภัย</t>
  </si>
  <si>
    <t>40,000</t>
  </si>
  <si>
    <t>1,088,493</t>
  </si>
  <si>
    <t>โครงการป้องกันและแก้ไขปัญหาไฟป่าและหมอกควัน</t>
  </si>
  <si>
    <t>20,880</t>
  </si>
  <si>
    <t>โครงการป้องกันและลดอุบัติเหตุบนท้องถนนในช่วงเทศกาลปีใหม่และสงกรานต์</t>
  </si>
  <si>
    <t>6,030</t>
  </si>
  <si>
    <t>1,115,403</t>
  </si>
  <si>
    <t>165,000</t>
  </si>
  <si>
    <t>205,000</t>
  </si>
  <si>
    <t>รวมงานป้องกันภัยฝ่ายพลเรือนและระงับอัคคีภัย</t>
  </si>
  <si>
    <t>รวมแผนงานการรักษาความสงบภายใน</t>
  </si>
  <si>
    <t>1,125,419.98</t>
  </si>
  <si>
    <t>230,000</t>
  </si>
  <si>
    <t>534,100</t>
  </si>
  <si>
    <t xml:space="preserve">โครงการป้องกันและบรรเทาสาธารณภัย
</t>
  </si>
  <si>
    <t>งบรายจ่ายอื่น</t>
  </si>
  <si>
    <t>รายจ่ายอื่น</t>
  </si>
  <si>
    <t>รวมรายจ่ายอื่น</t>
  </si>
  <si>
    <t>รวมงบรายจ่ายอื่น</t>
  </si>
  <si>
    <t>แผนงานการศึกษา</t>
  </si>
  <si>
    <t>งานบริหารทั่วไปเกี่ยวกับการศึกษา</t>
  </si>
  <si>
    <t>768,660</t>
  </si>
  <si>
    <t>835,680</t>
  </si>
  <si>
    <t>4.58</t>
  </si>
  <si>
    <t>873,960</t>
  </si>
  <si>
    <t>810,660</t>
  </si>
  <si>
    <t>877,680</t>
  </si>
  <si>
    <t>915,960</t>
  </si>
  <si>
    <t>64,258</t>
  </si>
  <si>
    <t>14,000</t>
  </si>
  <si>
    <t>32</t>
  </si>
  <si>
    <t>33,000</t>
  </si>
  <si>
    <t>78,258</t>
  </si>
  <si>
    <t>97,000</t>
  </si>
  <si>
    <t>84,586</t>
  </si>
  <si>
    <t>92,000</t>
  </si>
  <si>
    <t>7,477</t>
  </si>
  <si>
    <t>25,100</t>
  </si>
  <si>
    <t>32,577</t>
  </si>
  <si>
    <t>195,421</t>
  </si>
  <si>
    <t>231,000</t>
  </si>
  <si>
    <t>237,000</t>
  </si>
  <si>
    <t xml:space="preserve">       ค่าจัดซื้อเก้าอี้สำนักงาน 
</t>
  </si>
  <si>
    <t>3,500</t>
  </si>
  <si>
    <t xml:space="preserve">       ค่าจัดซื้อโต๊ะทำงาน 
</t>
  </si>
  <si>
    <t>3,800</t>
  </si>
  <si>
    <t>13,100</t>
  </si>
  <si>
    <t>รวมงานบริหารทั่วไปเกี่ยวกับการศึกษา</t>
  </si>
  <si>
    <t>1,019,181</t>
  </si>
  <si>
    <t>1,108,680</t>
  </si>
  <si>
    <t>1,152,960</t>
  </si>
  <si>
    <t>งานระดับก่อนวัยเรียนและประถมศึกษา</t>
  </si>
  <si>
    <t>756,437</t>
  </si>
  <si>
    <t>811,320</t>
  </si>
  <si>
    <t>5.15</t>
  </si>
  <si>
    <t>853,080</t>
  </si>
  <si>
    <t>เงินวิทยฐานะ</t>
  </si>
  <si>
    <t>31,500</t>
  </si>
  <si>
    <t>33.33</t>
  </si>
  <si>
    <t>549,600</t>
  </si>
  <si>
    <t>546,480</t>
  </si>
  <si>
    <t>2.37</t>
  </si>
  <si>
    <t>559,440</t>
  </si>
  <si>
    <t>50,620</t>
  </si>
  <si>
    <t>1,356,657</t>
  </si>
  <si>
    <t>1,437,300</t>
  </si>
  <si>
    <t>1,502,520</t>
  </si>
  <si>
    <t>4,800</t>
  </si>
  <si>
    <t>183.33</t>
  </si>
  <si>
    <t>13,600</t>
  </si>
  <si>
    <t>8,000</t>
  </si>
  <si>
    <t>ค่าใช้จ่ายโครงการจัดงานวันเด็กแห่งชาติ</t>
  </si>
  <si>
    <t>76,100</t>
  </si>
  <si>
    <t>5.12</t>
  </si>
  <si>
    <t>ค่าใช้จ่ายโครงการสนับสนุนค่าใช้จ่ายการบริหารสถานศึกษา</t>
  </si>
  <si>
    <t>573,900</t>
  </si>
  <si>
    <t>625,100</t>
  </si>
  <si>
    <t>7.58</t>
  </si>
  <si>
    <t>672,510</t>
  </si>
  <si>
    <t>701,200</t>
  </si>
  <si>
    <t>780,510</t>
  </si>
  <si>
    <t>ค่าอาหารเสริม (นม)</t>
  </si>
  <si>
    <t>963,975.6</t>
  </si>
  <si>
    <t>1,057,743</t>
  </si>
  <si>
    <t>-6.34</t>
  </si>
  <si>
    <t>990,675</t>
  </si>
  <si>
    <t>1,055,675</t>
  </si>
  <si>
    <t>13,204.85</t>
  </si>
  <si>
    <t>-20</t>
  </si>
  <si>
    <t>180,647.64</t>
  </si>
  <si>
    <t>1,551,080.45</t>
  </si>
  <si>
    <t>1,793,743</t>
  </si>
  <si>
    <t>1,873,785</t>
  </si>
  <si>
    <t>จัดซื้อกล้องถ่ายภาพนิ่ง</t>
  </si>
  <si>
    <t>18,000</t>
  </si>
  <si>
    <t>34,000</t>
  </si>
  <si>
    <t xml:space="preserve">โครงการติดตั้งแผ่นเหล็กรีดลอนหลังคาสนามเด็กเล่นศูนย์พัฒนาเด็กเล็กบ้านควนปันแต 
</t>
  </si>
  <si>
    <t>53,000</t>
  </si>
  <si>
    <t xml:space="preserve">โครงการติดตั้งแผ่นเหล็กรีดลอนหลังคาสนามเด็กเล่นศูนย์พัฒนาเด็กเล็กบ้านสำนักกอ 
</t>
  </si>
  <si>
    <t xml:space="preserve">โครงการเทพื้นคอนกรีตด้านข้างและด้านหลังอาคารศูนย์พัฒนาเด็กเล็กบ้านสำนักกอ
</t>
  </si>
  <si>
    <t>47,000</t>
  </si>
  <si>
    <t>67,000</t>
  </si>
  <si>
    <t>153,000</t>
  </si>
  <si>
    <t>171,000</t>
  </si>
  <si>
    <t>110,000</t>
  </si>
  <si>
    <t>งบเงินอุดหนุน</t>
  </si>
  <si>
    <t>เงินอุดหนุน</t>
  </si>
  <si>
    <t>เงินอุดหนุนส่วนราชการ</t>
  </si>
  <si>
    <t>1,812,000</t>
  </si>
  <si>
    <t>1,880,000</t>
  </si>
  <si>
    <t>อุดหนุนโรงเรียนบ้านปากสระ</t>
  </si>
  <si>
    <t>356,000</t>
  </si>
  <si>
    <t>อุดหนุนโรงเรียนบ้านสำนักกอ</t>
  </si>
  <si>
    <t>512,000</t>
  </si>
  <si>
    <t>อุดหนุนโรงเรียนวัดควนปันตาราม</t>
  </si>
  <si>
    <t>อุดหนุนโรงเรียนวัดสุนทราวาส</t>
  </si>
  <si>
    <t>456,000</t>
  </si>
  <si>
    <t>รวมเงินอุดหนุน</t>
  </si>
  <si>
    <t>1,680,000</t>
  </si>
  <si>
    <t>รวมงบเงินอุดหนุน</t>
  </si>
  <si>
    <t>รวมงานระดับก่อนวัยเรียนและประถมศึกษา</t>
  </si>
  <si>
    <t>4,896,737.45</t>
  </si>
  <si>
    <t>5,282,043</t>
  </si>
  <si>
    <t>5,056,305</t>
  </si>
  <si>
    <t>งานระดับมัธยมศึกษา</t>
  </si>
  <si>
    <t>อุดหนุนให้แก่โรงเรียนอุดมวิทยายน</t>
  </si>
  <si>
    <t>รวมงานระดับมัธยมศึกษา</t>
  </si>
  <si>
    <t>รวมแผนงานการศึกษา</t>
  </si>
  <si>
    <t>157,500</t>
  </si>
  <si>
    <t>175,000</t>
  </si>
  <si>
    <t>6,565,723</t>
  </si>
  <si>
    <t>6,384,265</t>
  </si>
  <si>
    <t>งานศึกษาไม่กำหนดระดับ</t>
  </si>
  <si>
    <t>รวมงานศึกษาไม่กำหนดระดับ</t>
  </si>
  <si>
    <t xml:space="preserve">รายจ่ายเกี่ยวเนื่องกับการปฏิบัติราชการ ที่ไม่เข้าลักษณะรายจ่ายหมวดอื่นๆ </t>
  </si>
  <si>
    <t xml:space="preserve">โครงการบริหารศูนย์ ไอ ซี ที เพื่อพ่อหลวง ตำบลปันแต  </t>
  </si>
  <si>
    <t>แผนงานสาธารณสุข</t>
  </si>
  <si>
    <t>งานบริการสาธารณสุขและงานสาธารณสุขอื่น</t>
  </si>
  <si>
    <t>โครงการป้องกันและกำจัดโรคพิษสุนัขบ้า</t>
  </si>
  <si>
    <t>28,490</t>
  </si>
  <si>
    <t>โครงการรณรงค์ต่อต้านยาเสพติดและโรคเอดส์</t>
  </si>
  <si>
    <t>12,070</t>
  </si>
  <si>
    <t>21,000</t>
  </si>
  <si>
    <t>42.86</t>
  </si>
  <si>
    <t>โครงการรณรงค์และส่งเสริมการกำจัดขยะมูลฝอยและสิ่งปฏิกูลและการคัดแยกขยะ</t>
  </si>
  <si>
    <t>40,560</t>
  </si>
  <si>
    <t>ครุภัณฑ์การเกษตร</t>
  </si>
  <si>
    <t>44,000</t>
  </si>
  <si>
    <t>เงินอุดหนุนเอกชน</t>
  </si>
  <si>
    <t>260,000</t>
  </si>
  <si>
    <t>เงินอุดหนุนให้แก่คณะกรรมการหมู่บ้าน  หมู่ที่ 1-13 ตำบลปันแต</t>
  </si>
  <si>
    <t>รวมงานบริการสาธารณสุขและงานสาธารณสุขอื่น</t>
  </si>
  <si>
    <t>84,560</t>
  </si>
  <si>
    <t>361,000</t>
  </si>
  <si>
    <t>370,000</t>
  </si>
  <si>
    <t>รวมแผนงานสาธารณสุข</t>
  </si>
  <si>
    <t xml:space="preserve">ค่าจัดซื้อเครื่องพ่นหมอกควัน 
</t>
  </si>
  <si>
    <t>แผนงานสังคมสงเคราะห์</t>
  </si>
  <si>
    <t>งานสวัสดิการสังคมและสังคมสงเคราะห์</t>
  </si>
  <si>
    <t>ส่งเสริมและสนับสนุนสภาเด็กและเยาวชน</t>
  </si>
  <si>
    <t>รวมงานสวัสดิการสังคมและสังคมสงเคราะห์</t>
  </si>
  <si>
    <t>รวมแผนงานสังคมสงเคราะห์</t>
  </si>
  <si>
    <t>แผนงานเคหะและชุมชน</t>
  </si>
  <si>
    <t>งานบริหารทั่วไปเกี่ยวกับเคหะและชุมชน</t>
  </si>
  <si>
    <t>804,820</t>
  </si>
  <si>
    <t>872,340</t>
  </si>
  <si>
    <t>40.14</t>
  </si>
  <si>
    <t>1,222,500</t>
  </si>
  <si>
    <t>333,240</t>
  </si>
  <si>
    <t>532,880</t>
  </si>
  <si>
    <t>13.38</t>
  </si>
  <si>
    <t>604,200</t>
  </si>
  <si>
    <t>96,000</t>
  </si>
  <si>
    <t>-2.69</t>
  </si>
  <si>
    <t>93,420</t>
  </si>
  <si>
    <t>1,228,060</t>
  </si>
  <si>
    <t>1,567,220</t>
  </si>
  <si>
    <t>1,986,120</t>
  </si>
  <si>
    <t>5,040</t>
  </si>
  <si>
    <t>800</t>
  </si>
  <si>
    <t>66.67</t>
  </si>
  <si>
    <t>5,840</t>
  </si>
  <si>
    <t>17,000</t>
  </si>
  <si>
    <t>15,900</t>
  </si>
  <si>
    <t>20,184</t>
  </si>
  <si>
    <t>-71.43</t>
  </si>
  <si>
    <t>56,084</t>
  </si>
  <si>
    <t>18,933</t>
  </si>
  <si>
    <t>94,739</t>
  </si>
  <si>
    <t>-46.67</t>
  </si>
  <si>
    <t>289,098.5</t>
  </si>
  <si>
    <t>19,995</t>
  </si>
  <si>
    <t>150</t>
  </si>
  <si>
    <t>98,320.4</t>
  </si>
  <si>
    <t>548,185.9</t>
  </si>
  <si>
    <t>595,000</t>
  </si>
  <si>
    <t>515,000</t>
  </si>
  <si>
    <t>610,109.9</t>
  </si>
  <si>
    <t>752,000</t>
  </si>
  <si>
    <t>650,000</t>
  </si>
  <si>
    <t>4,500</t>
  </si>
  <si>
    <t>ค่าออกแบบ ค่าควบคุมงานที่จ่ายให้แก่เอกชน นิติบุคคลหรือบุคคลภายนอกเพื่อให้ได้มาซึ่งสิ่งก่อสร้าง</t>
  </si>
  <si>
    <t>จ้างออกแบบ จ้างควบคุมงาน</t>
  </si>
  <si>
    <t>รวมงานบริหารทั่วไปเกี่ยวกับเคหะและชุมชน</t>
  </si>
  <si>
    <t>1,869,839.9</t>
  </si>
  <si>
    <t>2,323,720</t>
  </si>
  <si>
    <t>2,666,120</t>
  </si>
  <si>
    <t>งานไฟฟ้าถนน</t>
  </si>
  <si>
    <t>200,100</t>
  </si>
  <si>
    <t>580,000</t>
  </si>
  <si>
    <t>-7.24</t>
  </si>
  <si>
    <t>538,000</t>
  </si>
  <si>
    <t>546,000</t>
  </si>
  <si>
    <t>590,000</t>
  </si>
  <si>
    <t>556,000</t>
  </si>
  <si>
    <t>ค่าก่อสร้างสิ่งสาธารณูปโภค</t>
  </si>
  <si>
    <t>608,500</t>
  </si>
  <si>
    <t>486,000</t>
  </si>
  <si>
    <t>507,000</t>
  </si>
  <si>
    <t>508,000</t>
  </si>
  <si>
    <t>491,000</t>
  </si>
  <si>
    <t>250,000</t>
  </si>
  <si>
    <t>495,000</t>
  </si>
  <si>
    <t xml:space="preserve">โครงการก่อสร้างถนน คสล. สายกอปอ-ถนนรถไฟ หมู่ที่ 1
</t>
  </si>
  <si>
    <t>320,000</t>
  </si>
  <si>
    <t xml:space="preserve">โครงการก่อสร้างถนน คสล. สายทุ่งลาน-ศาลาประชาธิปไตย หมู่ที่ 11
</t>
  </si>
  <si>
    <t>663,000</t>
  </si>
  <si>
    <t xml:space="preserve">โครงการก่อสร้างถนน คสล. สายบ้านโพธิ์-ถนนรถไฟ หมู่ที่ 7
</t>
  </si>
  <si>
    <t>398,000</t>
  </si>
  <si>
    <t xml:space="preserve">โครงการก่อสร้างถนน คสล. สายใสหลวง หมู่ที่ 10 - ทุ่งลาน หมู่ที่ 11
</t>
  </si>
  <si>
    <t>276,000</t>
  </si>
  <si>
    <t xml:space="preserve">โครงการก่อสร้างถนน คสล.สายเขากลาง-ถนนรถไฟ หมู่ที่ 13
</t>
  </si>
  <si>
    <t>214,000</t>
  </si>
  <si>
    <t>2,109,500</t>
  </si>
  <si>
    <t>2,121,000</t>
  </si>
  <si>
    <t>986,000</t>
  </si>
  <si>
    <t>รวมงานไฟฟ้าถนน</t>
  </si>
  <si>
    <t>2,309,600</t>
  </si>
  <si>
    <t>2,711,000</t>
  </si>
  <si>
    <t>1,542,000</t>
  </si>
  <si>
    <t>รวมแผนงานเคหะและชุมชน</t>
  </si>
  <si>
    <t>5,034,720</t>
  </si>
  <si>
    <t>4,208,120</t>
  </si>
  <si>
    <t xml:space="preserve">โครงการก่อสร้างถนน คสล.สายทางเบี่ยงสุนทรา - บ้านโพธิ์ หมู่ที่ 9  
</t>
  </si>
  <si>
    <t xml:space="preserve">โครงการก่อสร้างถนน คสล.สายใสปรางค์ - บ้านนางวิน พูนชู หมู่ที่ 6  
</t>
  </si>
  <si>
    <t xml:space="preserve">โครงการก่อสร้างถนน คสล.สายใสหลวง - ทุ่งลาน หมู่ที่ 10   </t>
  </si>
  <si>
    <t xml:space="preserve">โครงการยกระดับถนนหินผุสายป่ายูง - บ้านนายพรชัย เสนรุ่ย หมู่ที่ 3  
</t>
  </si>
  <si>
    <t>โครงการก่อสร้างถนน คสล.สายตรอกเหรียง หมู่ที่ 11</t>
  </si>
  <si>
    <t>โครงการก่อสร้างถนน คสล.สายในไร่-มาบปลวกขาม หมู่ที่ 6, 5</t>
  </si>
  <si>
    <t>แผนงานสร้างความเข้มแข็งของชุมชน</t>
  </si>
  <si>
    <t>งานส่งเสริมและสนับสนุนความเข้มแข็งชุมชน</t>
  </si>
  <si>
    <t>34,370</t>
  </si>
  <si>
    <t>ค่าจัดโครงการส่งเสริมและสนับสนุนการดำเนินงานตามหลักปรัชญาเศรษฐกิจพอเพียง</t>
  </si>
  <si>
    <t>ค่าจัดโครงการส่งเสริมและสนับสนุนศูนย์พัฒนาครอบครัวตำบลปันแต</t>
  </si>
  <si>
    <t>2,830</t>
  </si>
  <si>
    <t>จัดตั้งสภาเด็กและเยาวชน</t>
  </si>
  <si>
    <t>2,330</t>
  </si>
  <si>
    <t>ส่งเสริมและสนับสนุนอาชีพให้แก่ประชาชน</t>
  </si>
  <si>
    <t>ส่งเสริมสนับสนุนและพัฒนาศักยภาพสตรี</t>
  </si>
  <si>
    <t>39,000</t>
  </si>
  <si>
    <t>28.21</t>
  </si>
  <si>
    <t>39,530</t>
  </si>
  <si>
    <t>190,000</t>
  </si>
  <si>
    <t>รวมงานส่งเสริมและสนับสนุนความเข้มแข็งชุมชน</t>
  </si>
  <si>
    <t>รวมแผนงานสร้างความเข้มแข็งของชุมชน</t>
  </si>
  <si>
    <t>แผนงานการศาสนาวัฒนธรรมและนันทนาการ</t>
  </si>
  <si>
    <t>งานกีฬาและนันทนาการ</t>
  </si>
  <si>
    <t>278,040</t>
  </si>
  <si>
    <t>130,259</t>
  </si>
  <si>
    <t>470,000</t>
  </si>
  <si>
    <t>วัสดุกีฬา</t>
  </si>
  <si>
    <t>85,990</t>
  </si>
  <si>
    <t>494,289</t>
  </si>
  <si>
    <t>570,000</t>
  </si>
  <si>
    <t>รวมงานกีฬาและนันทนาการ</t>
  </si>
  <si>
    <t>งานศาสนาวัฒนธรรมท้องถิ่น</t>
  </si>
  <si>
    <t>ค่าจัดงานวันกตัญญูตำบลปันแต</t>
  </si>
  <si>
    <t>ค่าจัดงานวันลอยกระทง</t>
  </si>
  <si>
    <t>ค่าจัดงานแห่เทียนเข้าพรรษา</t>
  </si>
  <si>
    <t>160,000</t>
  </si>
  <si>
    <t>รวมงานศาสนาวัฒนธรรมท้องถิ่น</t>
  </si>
  <si>
    <t>รวมแผนงานการศาสนาวัฒนธรรมและนันทนาการ</t>
  </si>
  <si>
    <t>574,289</t>
  </si>
  <si>
    <t>710,000</t>
  </si>
  <si>
    <t>560,000</t>
  </si>
  <si>
    <t>แผนงานการเกษตร</t>
  </si>
  <si>
    <t>งานส่งเสริมการเกษตร</t>
  </si>
  <si>
    <t>ค่าใช้จ่ายการบริหารจัดการศูนย์บริการและถ่ายทอดเทคโนโลยีการเกษตรตำบลปันแต</t>
  </si>
  <si>
    <t>55,129.01</t>
  </si>
  <si>
    <t>700</t>
  </si>
  <si>
    <t>118,129.01</t>
  </si>
  <si>
    <t>112,000</t>
  </si>
  <si>
    <t>182,000</t>
  </si>
  <si>
    <t>วัสดุการเกษตร</t>
  </si>
  <si>
    <t>8,755</t>
  </si>
  <si>
    <t>490,531.58</t>
  </si>
  <si>
    <t>600,000</t>
  </si>
  <si>
    <t>617,415.59</t>
  </si>
  <si>
    <t>797,000</t>
  </si>
  <si>
    <t>รวมงานส่งเสริมการเกษตร</t>
  </si>
  <si>
    <t>รวมแผนงานการเกษตร</t>
  </si>
  <si>
    <t>แผนงานการพาณิชย์</t>
  </si>
  <si>
    <t>งานกิจการประปา</t>
  </si>
  <si>
    <t>75,600</t>
  </si>
  <si>
    <t>156,000</t>
  </si>
  <si>
    <t>19,800</t>
  </si>
  <si>
    <t>-25</t>
  </si>
  <si>
    <t>95,400</t>
  </si>
  <si>
    <t>176,000</t>
  </si>
  <si>
    <t>125,000</t>
  </si>
  <si>
    <t>163,470</t>
  </si>
  <si>
    <t>48,012.06</t>
  </si>
  <si>
    <t>624,069.87</t>
  </si>
  <si>
    <t>718,000</t>
  </si>
  <si>
    <t>-2.51</t>
  </si>
  <si>
    <t>700,000</t>
  </si>
  <si>
    <t>882,939.87</t>
  </si>
  <si>
    <t>1,044,000</t>
  </si>
  <si>
    <t>1,025,000</t>
  </si>
  <si>
    <t>ค่าจัดซื้อเครื่องสูบน้ำผลิตประปา</t>
  </si>
  <si>
    <t>28,500</t>
  </si>
  <si>
    <t>20</t>
  </si>
  <si>
    <t>เปลี่ยนถังกรองสนิทเหล็ก  หมู่ที่  5  บ้านควนปันแต</t>
  </si>
  <si>
    <t>83,600</t>
  </si>
  <si>
    <t>112,100</t>
  </si>
  <si>
    <t>ค่าก่อสร้างสิ่งสาธารณูปการ</t>
  </si>
  <si>
    <t>ค่าจ้างขุดเจาะบ่อบาดาล  หมู่ที่ 5</t>
  </si>
  <si>
    <t>โครงการซ่อมแซมระบบประปา หมู่ที่ 13 บ้านเขากลาง</t>
  </si>
  <si>
    <t>86,000</t>
  </si>
  <si>
    <t xml:space="preserve">โครงการปรับปรุงระบบประปา หมู่ที่ 12 บ้านช่องหลวน </t>
  </si>
  <si>
    <t>583,000</t>
  </si>
  <si>
    <t>633,000</t>
  </si>
  <si>
    <t>รวมงานกิจการประปา</t>
  </si>
  <si>
    <t>995,039.87</t>
  </si>
  <si>
    <t>1,677,000</t>
  </si>
  <si>
    <t>1,085,000</t>
  </si>
  <si>
    <t>รวมแผนงานการพาณิชย์</t>
  </si>
  <si>
    <t xml:space="preserve">เปลี่ยนถังกรองสนิมเหล็ก หมู่ที่ 6 บ้านในไร่
</t>
  </si>
  <si>
    <t>เงินสมทบกองทุนประกันสังคม</t>
  </si>
  <si>
    <t>95,563</t>
  </si>
  <si>
    <t>130,314</t>
  </si>
  <si>
    <t>-1.71</t>
  </si>
  <si>
    <t>128,081</t>
  </si>
  <si>
    <t>เบี้ยยังชีพผู้สูงอายุ</t>
  </si>
  <si>
    <t>8,936,900</t>
  </si>
  <si>
    <t>9,590,000</t>
  </si>
  <si>
    <t>5.32</t>
  </si>
  <si>
    <t>10,100,000</t>
  </si>
  <si>
    <t>เบี้ยยังชีพคนพิการ</t>
  </si>
  <si>
    <t>1,685,600</t>
  </si>
  <si>
    <t>2,080,000</t>
  </si>
  <si>
    <t>20.19</t>
  </si>
  <si>
    <t>2,500,000</t>
  </si>
  <si>
    <t>เบี้ยยังชีพผู้ป่วยเอดส์</t>
  </si>
  <si>
    <t>สำรองจ่าย</t>
  </si>
  <si>
    <t>720,298</t>
  </si>
  <si>
    <t>4.24</t>
  </si>
  <si>
    <t>750,854</t>
  </si>
  <si>
    <t>รายจ่ายตามข้อผูกพัน</t>
  </si>
  <si>
    <t>เงินสมทบกองทุนหลักประกันสุขภาพองค์การบริหารส่วนตำบลปันแต</t>
  </si>
  <si>
    <t>เงินสมทบกองทุนบำเหน็จบำนาญข้าราชการส่วนท้องถิ่น (กบท.)</t>
  </si>
  <si>
    <t>174,630</t>
  </si>
  <si>
    <t>180,665</t>
  </si>
  <si>
    <t>1.8</t>
  </si>
  <si>
    <t>183,920</t>
  </si>
  <si>
    <t>11,042,693</t>
  </si>
  <si>
    <t>12,851,277</t>
  </si>
  <si>
    <t>13,812,855</t>
  </si>
  <si>
    <t>34,482,368.11</t>
  </si>
  <si>
    <t>40,066,500</t>
  </si>
  <si>
    <t>41,152,000</t>
  </si>
  <si>
    <t>ตู้เหล็ก</t>
  </si>
  <si>
    <t xml:space="preserve">ค่าจัดส่งนักกีฬาเข้าร่วมแข่งขันกีฬาฟุตบอลมวลชน 
อำเภอควนขนุน ไทคัพ ประจำปี 2561   
</t>
  </si>
  <si>
    <t>ค่าจัดงานนมัสการพระอุดมปิฎก และเชิดชูคนดี</t>
  </si>
  <si>
    <t>เงินค่าตอบแทนเลขานุการนายกองค์การบริหารส่วนตำบล</t>
  </si>
  <si>
    <t>เงินค่าตอบแทนสมาชิกสภาและเลขาสภาองค์การบริหารส่วนตำบล</t>
  </si>
  <si>
    <t>ถมดินบริเวณที่ทำการ อบต.ปันแต</t>
  </si>
  <si>
    <t xml:space="preserve">       ค่าจัดซื้อชั้นเก็บเอกสาร 
</t>
  </si>
  <si>
    <t>เงินเพิ่มต่าง ๆ ของพนักงานจ้าง</t>
  </si>
  <si>
    <t xml:space="preserve">ค่าติดตั้งเหล็กดัดประตู หน้าต่าง อาคาร ศพด.บ้านสำนักกอ
</t>
  </si>
  <si>
    <t>ค่าติดตั้งเหล็กดัดประตู หน้าต่าง อาคาร ศพด.บ้านควนปันแต</t>
  </si>
  <si>
    <t xml:space="preserve">ค่าจัดการแข่งขันกีฬา กรีฑา นักเรียนในตำบลปันแต "ปันแตเกมส์"  และส่งเข้าร่วมแข่งขันระดับอำเภอ, จังหวัด ในการแข่งขันกีฬา/กรีฑา นักเรียน นักศึกษา และประชาชนจังหวัดพัทลุง 
</t>
  </si>
  <si>
    <t>โครงการก่อสร้างถนน คสล.สายบ้านนายสมปอง-หนองจังกรอ  หมู่ที่ 5</t>
  </si>
  <si>
    <t xml:space="preserve">ค่าจัดการแข่งขันกีฬา กรีฑา กีฬาพื้นบ้าน เยาวชนและประชาชนตำบลปันแต ต้านภัยยาเสพติด “ทองปันแตเกมส์”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</si>
</sst>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000_-;\-* #,##0.0000_-;_-* &quot;-&quot;??_-;_-@_-"/>
    <numFmt numFmtId="190" formatCode="_-* #,##0.000000_-;\-* #,##0.00000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b/>
      <sz val="14"/>
      <color indexed="12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4"/>
      <color indexed="21"/>
      <name val="TH SarabunIT๙"/>
      <family val="2"/>
    </font>
    <font>
      <b/>
      <sz val="14"/>
      <color indexed="14"/>
      <name val="TH SarabunIT๙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color theme="1"/>
      <name val="2005_iannnnnGMM"/>
    </font>
    <font>
      <sz val="16"/>
      <color theme="1"/>
      <name val="Tahoma"/>
      <family val="2"/>
      <charset val="22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4"/>
      <color theme="1"/>
      <name val="TH SarabunIT๙"/>
      <family val="2"/>
    </font>
    <font>
      <b/>
      <sz val="15"/>
      <color rgb="FF000000"/>
      <name val="TH SarabunIT๙"/>
      <family val="2"/>
    </font>
    <font>
      <sz val="15"/>
      <color rgb="FF000000"/>
      <name val="TH SarabunIT๙"/>
      <family val="2"/>
    </font>
    <font>
      <sz val="15"/>
      <color theme="1"/>
      <name val="TH SarabunIT๙"/>
      <family val="2"/>
    </font>
    <font>
      <sz val="15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rgb="FF000000"/>
      <name val="TH SarabunIT๙"/>
      <family val="2"/>
    </font>
    <font>
      <sz val="13"/>
      <name val="TH SarabunIT๙"/>
      <family val="2"/>
    </font>
    <font>
      <sz val="14"/>
      <name val="Tahoma"/>
      <family val="2"/>
      <charset val="222"/>
      <scheme val="minor"/>
    </font>
    <font>
      <sz val="13.5"/>
      <color rgb="FF000000"/>
      <name val="TH SarabunIT๙"/>
      <family val="2"/>
    </font>
    <font>
      <sz val="13.5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9A9A9"/>
        <bgColor rgb="FFA9A9A9"/>
      </patternFill>
    </fill>
    <fill>
      <patternFill patternType="solid">
        <fgColor rgb="FFD3D3D3"/>
        <bgColor rgb="FFD3D3D3"/>
      </patternFill>
    </fill>
  </fills>
  <borders count="17">
    <border>
      <left/>
      <right/>
      <top/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 style="thin">
        <color theme="0" tint="-0.24994659260841701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8" fillId="0" borderId="1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0" fontId="9" fillId="0" borderId="4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0" borderId="4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9" fillId="0" borderId="3" xfId="0" applyNumberFormat="1" applyFont="1" applyFill="1" applyBorder="1" applyAlignment="1">
      <alignment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9" fillId="0" borderId="11" xfId="0" applyNumberFormat="1" applyFont="1" applyFill="1" applyBorder="1" applyAlignment="1">
      <alignment vertical="center" wrapText="1" readingOrder="1"/>
    </xf>
    <xf numFmtId="0" fontId="9" fillId="0" borderId="10" xfId="0" applyNumberFormat="1" applyFont="1" applyFill="1" applyBorder="1" applyAlignment="1">
      <alignment vertical="center" wrapText="1" readingOrder="1"/>
    </xf>
    <xf numFmtId="0" fontId="9" fillId="0" borderId="3" xfId="0" applyNumberFormat="1" applyFont="1" applyFill="1" applyBorder="1" applyAlignment="1">
      <alignment vertical="center" wrapText="1" readingOrder="1"/>
    </xf>
    <xf numFmtId="0" fontId="8" fillId="0" borderId="4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9" fillId="2" borderId="4" xfId="0" applyNumberFormat="1" applyFont="1" applyFill="1" applyBorder="1" applyAlignment="1">
      <alignment horizontal="right" vertical="center" wrapText="1" readingOrder="1"/>
    </xf>
    <xf numFmtId="43" fontId="8" fillId="0" borderId="4" xfId="1" applyFont="1" applyFill="1" applyBorder="1" applyAlignment="1">
      <alignment horizontal="right" vertical="center" wrapText="1" readingOrder="1"/>
    </xf>
    <xf numFmtId="43" fontId="9" fillId="2" borderId="4" xfId="0" applyNumberFormat="1" applyFont="1" applyFill="1" applyBorder="1" applyAlignment="1">
      <alignment horizontal="right" vertical="center" wrapText="1" readingOrder="1"/>
    </xf>
    <xf numFmtId="43" fontId="9" fillId="2" borderId="4" xfId="1" applyFont="1" applyFill="1" applyBorder="1" applyAlignment="1">
      <alignment horizontal="right" vertical="center" wrapText="1" readingOrder="1"/>
    </xf>
    <xf numFmtId="43" fontId="9" fillId="0" borderId="4" xfId="1" applyFont="1" applyFill="1" applyBorder="1" applyAlignment="1">
      <alignment vertical="center" wrapText="1" readingOrder="1"/>
    </xf>
    <xf numFmtId="43" fontId="8" fillId="2" borderId="4" xfId="1" applyFont="1" applyFill="1" applyBorder="1" applyAlignment="1">
      <alignment horizontal="right" vertical="center" wrapText="1" readingOrder="1"/>
    </xf>
    <xf numFmtId="0" fontId="8" fillId="0" borderId="0" xfId="0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vertical="center" readingOrder="1"/>
    </xf>
    <xf numFmtId="43" fontId="8" fillId="0" borderId="4" xfId="1" applyFont="1" applyFill="1" applyBorder="1" applyAlignment="1">
      <alignment horizontal="right" vertical="center" wrapText="1" readingOrder="1"/>
    </xf>
    <xf numFmtId="0" fontId="14" fillId="0" borderId="0" xfId="0" applyFont="1"/>
    <xf numFmtId="188" fontId="9" fillId="2" borderId="4" xfId="0" applyNumberFormat="1" applyFont="1" applyFill="1" applyBorder="1" applyAlignment="1">
      <alignment horizontal="right" vertical="center" wrapText="1" readingOrder="1"/>
    </xf>
    <xf numFmtId="0" fontId="15" fillId="0" borderId="0" xfId="0" applyFont="1"/>
    <xf numFmtId="0" fontId="8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0" fillId="0" borderId="0" xfId="0" applyBorder="1"/>
    <xf numFmtId="0" fontId="9" fillId="0" borderId="0" xfId="0" applyNumberFormat="1" applyFont="1" applyFill="1" applyBorder="1" applyAlignment="1">
      <alignment vertical="center" wrapText="1" readingOrder="1"/>
    </xf>
    <xf numFmtId="43" fontId="9" fillId="0" borderId="4" xfId="0" applyNumberFormat="1" applyFont="1" applyFill="1" applyBorder="1" applyAlignment="1">
      <alignment horizontal="right" vertical="center" wrapText="1" readingOrder="1"/>
    </xf>
    <xf numFmtId="0" fontId="16" fillId="0" borderId="4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center" wrapText="1" readingOrder="1"/>
    </xf>
    <xf numFmtId="0" fontId="16" fillId="0" borderId="3" xfId="0" applyNumberFormat="1" applyFont="1" applyFill="1" applyBorder="1" applyAlignment="1">
      <alignment vertical="center" wrapText="1" readingOrder="1"/>
    </xf>
    <xf numFmtId="0" fontId="6" fillId="0" borderId="0" xfId="0" applyFont="1" applyFill="1" applyBorder="1"/>
    <xf numFmtId="0" fontId="16" fillId="0" borderId="8" xfId="0" applyNumberFormat="1" applyFont="1" applyFill="1" applyBorder="1" applyAlignment="1">
      <alignment vertical="center" wrapText="1" readingOrder="1"/>
    </xf>
    <xf numFmtId="0" fontId="16" fillId="0" borderId="11" xfId="0" applyNumberFormat="1" applyFont="1" applyFill="1" applyBorder="1" applyAlignment="1">
      <alignment vertical="center" wrapText="1" readingOrder="1"/>
    </xf>
    <xf numFmtId="0" fontId="16" fillId="0" borderId="10" xfId="0" applyNumberFormat="1" applyFont="1" applyFill="1" applyBorder="1" applyAlignment="1">
      <alignment vertical="center" wrapText="1" readingOrder="1"/>
    </xf>
    <xf numFmtId="0" fontId="17" fillId="0" borderId="1" xfId="0" applyNumberFormat="1" applyFont="1" applyFill="1" applyBorder="1" applyAlignment="1">
      <alignment vertical="center" wrapText="1" readingOrder="1"/>
    </xf>
    <xf numFmtId="0" fontId="17" fillId="0" borderId="2" xfId="0" applyNumberFormat="1" applyFont="1" applyFill="1" applyBorder="1" applyAlignment="1">
      <alignment vertical="center" wrapText="1" readingOrder="1"/>
    </xf>
    <xf numFmtId="0" fontId="17" fillId="0" borderId="4" xfId="0" applyNumberFormat="1" applyFont="1" applyFill="1" applyBorder="1" applyAlignment="1">
      <alignment horizontal="right" vertical="center" wrapText="1" readingOrder="1"/>
    </xf>
    <xf numFmtId="0" fontId="17" fillId="0" borderId="1" xfId="0" applyNumberFormat="1" applyFont="1" applyFill="1" applyBorder="1" applyAlignment="1">
      <alignment horizontal="righ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6" fillId="2" borderId="4" xfId="0" applyNumberFormat="1" applyFont="1" applyFill="1" applyBorder="1" applyAlignment="1">
      <alignment horizontal="right" vertical="center" wrapText="1" readingOrder="1"/>
    </xf>
    <xf numFmtId="0" fontId="17" fillId="0" borderId="3" xfId="0" applyNumberFormat="1" applyFont="1" applyFill="1" applyBorder="1" applyAlignment="1">
      <alignment vertical="center" wrapText="1" readingOrder="1"/>
    </xf>
    <xf numFmtId="0" fontId="16" fillId="0" borderId="4" xfId="0" applyNumberFormat="1" applyFont="1" applyFill="1" applyBorder="1" applyAlignment="1">
      <alignment horizontal="right" vertical="center" wrapText="1" readingOrder="1"/>
    </xf>
    <xf numFmtId="0" fontId="18" fillId="0" borderId="0" xfId="0" applyFont="1"/>
    <xf numFmtId="0" fontId="2" fillId="0" borderId="1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87" fontId="9" fillId="0" borderId="4" xfId="1" applyNumberFormat="1" applyFont="1" applyFill="1" applyBorder="1" applyAlignment="1">
      <alignment horizontal="right" vertical="center" wrapText="1" readingOrder="1"/>
    </xf>
    <xf numFmtId="187" fontId="9" fillId="2" borderId="4" xfId="1" applyNumberFormat="1" applyFont="1" applyFill="1" applyBorder="1" applyAlignment="1">
      <alignment horizontal="right" vertical="center" wrapText="1" readingOrder="1"/>
    </xf>
    <xf numFmtId="43" fontId="17" fillId="0" borderId="4" xfId="1" applyFont="1" applyFill="1" applyBorder="1" applyAlignment="1">
      <alignment horizontal="right" vertical="center" wrapText="1" readingOrder="1"/>
    </xf>
    <xf numFmtId="187" fontId="17" fillId="0" borderId="4" xfId="1" applyNumberFormat="1" applyFont="1" applyFill="1" applyBorder="1" applyAlignment="1">
      <alignment horizontal="right" vertical="top" wrapText="1" readingOrder="1"/>
    </xf>
    <xf numFmtId="187" fontId="16" fillId="2" borderId="4" xfId="1" applyNumberFormat="1" applyFont="1" applyFill="1" applyBorder="1" applyAlignment="1">
      <alignment horizontal="right" vertical="top" wrapText="1" readingOrder="1"/>
    </xf>
    <xf numFmtId="0" fontId="19" fillId="0" borderId="4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3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/>
    <xf numFmtId="0" fontId="19" fillId="0" borderId="8" xfId="0" applyNumberFormat="1" applyFont="1" applyFill="1" applyBorder="1" applyAlignment="1">
      <alignment vertical="center" wrapText="1" readingOrder="1"/>
    </xf>
    <xf numFmtId="0" fontId="19" fillId="0" borderId="11" xfId="0" applyNumberFormat="1" applyFont="1" applyFill="1" applyBorder="1" applyAlignment="1">
      <alignment vertical="center" wrapText="1" readingOrder="1"/>
    </xf>
    <xf numFmtId="0" fontId="19" fillId="0" borderId="10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2" xfId="0" applyNumberFormat="1" applyFont="1" applyFill="1" applyBorder="1" applyAlignment="1">
      <alignment vertical="center" wrapText="1" readingOrder="1"/>
    </xf>
    <xf numFmtId="0" fontId="20" fillId="0" borderId="4" xfId="0" applyNumberFormat="1" applyFont="1" applyFill="1" applyBorder="1" applyAlignment="1">
      <alignment horizontal="right" vertical="center" wrapText="1" readingOrder="1"/>
    </xf>
    <xf numFmtId="0" fontId="20" fillId="0" borderId="1" xfId="0" applyNumberFormat="1" applyFont="1" applyFill="1" applyBorder="1" applyAlignment="1">
      <alignment horizontal="right" vertical="center" wrapText="1" readingOrder="1"/>
    </xf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19" fillId="2" borderId="4" xfId="0" applyNumberFormat="1" applyFont="1" applyFill="1" applyBorder="1" applyAlignment="1">
      <alignment horizontal="right" vertical="center" wrapText="1" readingOrder="1"/>
    </xf>
    <xf numFmtId="0" fontId="20" fillId="0" borderId="3" xfId="0" applyNumberFormat="1" applyFont="1" applyFill="1" applyBorder="1" applyAlignment="1">
      <alignment vertical="center" wrapText="1" readingOrder="1"/>
    </xf>
    <xf numFmtId="0" fontId="19" fillId="0" borderId="4" xfId="0" applyNumberFormat="1" applyFont="1" applyFill="1" applyBorder="1" applyAlignment="1">
      <alignment horizontal="right" vertical="center" wrapText="1" readingOrder="1"/>
    </xf>
    <xf numFmtId="0" fontId="21" fillId="0" borderId="0" xfId="0" applyFont="1"/>
    <xf numFmtId="43" fontId="20" fillId="0" borderId="4" xfId="1" applyFont="1" applyFill="1" applyBorder="1" applyAlignment="1">
      <alignment horizontal="right" vertical="center" wrapText="1" readingOrder="1"/>
    </xf>
    <xf numFmtId="43" fontId="19" fillId="2" borderId="4" xfId="1" applyFont="1" applyFill="1" applyBorder="1" applyAlignment="1">
      <alignment horizontal="right" vertical="center" wrapText="1" readingOrder="1"/>
    </xf>
    <xf numFmtId="43" fontId="19" fillId="2" borderId="4" xfId="0" applyNumberFormat="1" applyFont="1" applyFill="1" applyBorder="1" applyAlignment="1">
      <alignment horizontal="right" vertical="center" wrapText="1" readingOrder="1"/>
    </xf>
    <xf numFmtId="43" fontId="19" fillId="0" borderId="4" xfId="0" applyNumberFormat="1" applyFont="1" applyFill="1" applyBorder="1" applyAlignment="1">
      <alignment horizontal="right" vertical="center" wrapText="1" readingOrder="1"/>
    </xf>
    <xf numFmtId="0" fontId="19" fillId="4" borderId="4" xfId="0" applyNumberFormat="1" applyFont="1" applyFill="1" applyBorder="1" applyAlignment="1">
      <alignment horizontal="center" vertical="center" wrapText="1" readingOrder="1"/>
    </xf>
    <xf numFmtId="0" fontId="22" fillId="0" borderId="0" xfId="0" applyFont="1"/>
    <xf numFmtId="2" fontId="20" fillId="0" borderId="1" xfId="0" applyNumberFormat="1" applyFont="1" applyFill="1" applyBorder="1" applyAlignment="1">
      <alignment horizontal="right" vertical="center" wrapText="1" readingOrder="1"/>
    </xf>
    <xf numFmtId="43" fontId="19" fillId="0" borderId="4" xfId="1" applyFont="1" applyFill="1" applyBorder="1" applyAlignment="1">
      <alignment vertical="center" wrapText="1" readingOrder="1"/>
    </xf>
    <xf numFmtId="189" fontId="20" fillId="0" borderId="4" xfId="1" applyNumberFormat="1" applyFont="1" applyFill="1" applyBorder="1" applyAlignment="1">
      <alignment horizontal="right" vertical="center" wrapText="1" readingOrder="1"/>
    </xf>
    <xf numFmtId="189" fontId="20" fillId="0" borderId="4" xfId="0" applyNumberFormat="1" applyFont="1" applyFill="1" applyBorder="1" applyAlignment="1">
      <alignment horizontal="right" vertical="center" wrapText="1" readingOrder="1"/>
    </xf>
    <xf numFmtId="189" fontId="19" fillId="2" borderId="4" xfId="1" applyNumberFormat="1" applyFont="1" applyFill="1" applyBorder="1" applyAlignment="1">
      <alignment horizontal="right" vertical="center" wrapText="1" readingOrder="1"/>
    </xf>
    <xf numFmtId="43" fontId="19" fillId="2" borderId="4" xfId="1" applyNumberFormat="1" applyFont="1" applyFill="1" applyBorder="1" applyAlignment="1">
      <alignment horizontal="right" vertical="center" wrapText="1" readingOrder="1"/>
    </xf>
    <xf numFmtId="43" fontId="19" fillId="0" borderId="4" xfId="1" applyFont="1" applyFill="1" applyBorder="1" applyAlignment="1">
      <alignment horizontal="right" vertical="center" wrapText="1" readingOrder="1"/>
    </xf>
    <xf numFmtId="43" fontId="20" fillId="0" borderId="4" xfId="1" applyNumberFormat="1" applyFont="1" applyFill="1" applyBorder="1" applyAlignment="1">
      <alignment horizontal="right" vertical="center" wrapText="1" readingOrder="1"/>
    </xf>
    <xf numFmtId="190" fontId="20" fillId="0" borderId="4" xfId="0" applyNumberFormat="1" applyFont="1" applyFill="1" applyBorder="1" applyAlignment="1">
      <alignment horizontal="right" vertical="center" wrapText="1" readingOrder="1"/>
    </xf>
    <xf numFmtId="43" fontId="5" fillId="2" borderId="4" xfId="1" applyFont="1" applyFill="1" applyBorder="1" applyAlignment="1">
      <alignment horizontal="right" vertical="center" wrapText="1" readingOrder="1"/>
    </xf>
    <xf numFmtId="0" fontId="5" fillId="2" borderId="4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3" xfId="0" applyNumberFormat="1" applyFont="1" applyFill="1" applyBorder="1" applyAlignment="1">
      <alignment vertical="center" wrapText="1" readingOrder="1"/>
    </xf>
    <xf numFmtId="43" fontId="5" fillId="0" borderId="4" xfId="1" applyFont="1" applyFill="1" applyBorder="1" applyAlignment="1">
      <alignment horizontal="right" vertical="center" wrapText="1" readingOrder="1"/>
    </xf>
    <xf numFmtId="0" fontId="5" fillId="0" borderId="4" xfId="0" applyNumberFormat="1" applyFont="1" applyFill="1" applyBorder="1" applyAlignment="1">
      <alignment horizontal="right" vertical="center" wrapText="1" readingOrder="1"/>
    </xf>
    <xf numFmtId="0" fontId="9" fillId="0" borderId="4" xfId="0" applyNumberFormat="1" applyFont="1" applyFill="1" applyBorder="1" applyAlignment="1">
      <alignment horizontal="right" vertical="center" wrapText="1" readingOrder="1"/>
    </xf>
    <xf numFmtId="0" fontId="9" fillId="2" borderId="4" xfId="0" applyNumberFormat="1" applyFont="1" applyFill="1" applyBorder="1" applyAlignment="1">
      <alignment horizontal="right" vertical="center" wrapText="1" readingOrder="1"/>
    </xf>
    <xf numFmtId="0" fontId="8" fillId="0" borderId="4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0" fontId="9" fillId="0" borderId="4" xfId="0" applyNumberFormat="1" applyFont="1" applyFill="1" applyBorder="1" applyAlignment="1">
      <alignment vertical="center" wrapText="1" readingOrder="1"/>
    </xf>
    <xf numFmtId="0" fontId="9" fillId="0" borderId="3" xfId="0" applyNumberFormat="1" applyFont="1" applyFill="1" applyBorder="1" applyAlignment="1">
      <alignment vertical="center" wrapText="1" readingOrder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43" fontId="8" fillId="0" borderId="4" xfId="1" applyFont="1" applyFill="1" applyBorder="1" applyAlignment="1">
      <alignment horizontal="right" vertical="center" wrapText="1" readingOrder="1"/>
    </xf>
    <xf numFmtId="0" fontId="9" fillId="2" borderId="0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vertical="top" wrapText="1"/>
    </xf>
    <xf numFmtId="43" fontId="9" fillId="0" borderId="4" xfId="0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4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23" fillId="0" borderId="0" xfId="0" applyFont="1"/>
    <xf numFmtId="43" fontId="10" fillId="0" borderId="0" xfId="1" applyNumberFormat="1" applyFont="1" applyBorder="1" applyAlignment="1">
      <alignment vertical="top" wrapText="1"/>
    </xf>
    <xf numFmtId="0" fontId="9" fillId="0" borderId="0" xfId="0" applyNumberFormat="1" applyFont="1" applyFill="1" applyBorder="1" applyAlignment="1">
      <alignment horizontal="right" vertical="center" wrapText="1" readingOrder="1"/>
    </xf>
    <xf numFmtId="43" fontId="11" fillId="0" borderId="0" xfId="1" applyFont="1" applyBorder="1" applyAlignment="1">
      <alignment vertical="top" wrapText="1"/>
    </xf>
    <xf numFmtId="0" fontId="9" fillId="4" borderId="5" xfId="0" applyNumberFormat="1" applyFont="1" applyFill="1" applyBorder="1" applyAlignment="1">
      <alignment horizontal="center" vertical="center" wrapText="1" readingOrder="1"/>
    </xf>
    <xf numFmtId="0" fontId="9" fillId="2" borderId="5" xfId="0" applyNumberFormat="1" applyFont="1" applyFill="1" applyBorder="1" applyAlignment="1">
      <alignment horizontal="right" vertical="center" wrapText="1" readingOrder="1"/>
    </xf>
    <xf numFmtId="0" fontId="9" fillId="0" borderId="13" xfId="0" applyNumberFormat="1" applyFont="1" applyFill="1" applyBorder="1" applyAlignment="1">
      <alignment vertical="center" wrapText="1" readingOrder="1"/>
    </xf>
    <xf numFmtId="43" fontId="4" fillId="0" borderId="0" xfId="1" applyFont="1" applyBorder="1" applyAlignment="1">
      <alignment vertical="top" wrapText="1"/>
    </xf>
    <xf numFmtId="187" fontId="3" fillId="0" borderId="0" xfId="1" applyNumberFormat="1" applyFont="1" applyBorder="1" applyAlignment="1">
      <alignment vertical="top" wrapText="1"/>
    </xf>
    <xf numFmtId="0" fontId="9" fillId="0" borderId="3" xfId="0" applyNumberFormat="1" applyFont="1" applyFill="1" applyBorder="1" applyAlignment="1">
      <alignment vertical="center" wrapText="1" readingOrder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2" borderId="4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9" fillId="0" borderId="2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right" vertical="center" wrapText="1" readingOrder="1"/>
    </xf>
    <xf numFmtId="0" fontId="4" fillId="0" borderId="4" xfId="0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/>
    </xf>
    <xf numFmtId="43" fontId="9" fillId="2" borderId="0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horizontal="right" vertical="center" wrapText="1" readingOrder="1"/>
    </xf>
    <xf numFmtId="0" fontId="4" fillId="4" borderId="4" xfId="0" applyNumberFormat="1" applyFont="1" applyFill="1" applyBorder="1" applyAlignment="1">
      <alignment horizontal="center" vertical="center" wrapText="1" readingOrder="1"/>
    </xf>
    <xf numFmtId="0" fontId="4" fillId="0" borderId="8" xfId="0" applyNumberFormat="1" applyFont="1" applyFill="1" applyBorder="1" applyAlignment="1">
      <alignment vertical="center" wrapText="1" readingOrder="1"/>
    </xf>
    <xf numFmtId="0" fontId="4" fillId="0" borderId="11" xfId="0" applyNumberFormat="1" applyFont="1" applyFill="1" applyBorder="1" applyAlignment="1">
      <alignment vertical="center" wrapText="1" readingOrder="1"/>
    </xf>
    <xf numFmtId="0" fontId="4" fillId="0" borderId="10" xfId="0" applyNumberFormat="1" applyFont="1" applyFill="1" applyBorder="1" applyAlignment="1">
      <alignment vertical="center" wrapText="1" readingOrder="1"/>
    </xf>
    <xf numFmtId="0" fontId="4" fillId="2" borderId="4" xfId="0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horizontal="right" vertical="center" wrapText="1" readingOrder="1"/>
    </xf>
    <xf numFmtId="43" fontId="4" fillId="0" borderId="0" xfId="1" applyNumberFormat="1" applyFont="1" applyBorder="1" applyAlignment="1">
      <alignment vertical="top" wrapText="1"/>
    </xf>
    <xf numFmtId="187" fontId="4" fillId="0" borderId="0" xfId="1" applyNumberFormat="1" applyFont="1" applyBorder="1" applyAlignment="1">
      <alignment vertical="top" wrapText="1"/>
    </xf>
    <xf numFmtId="0" fontId="4" fillId="2" borderId="0" xfId="0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4" fillId="4" borderId="5" xfId="0" applyNumberFormat="1" applyFont="1" applyFill="1" applyBorder="1" applyAlignment="1">
      <alignment horizontal="center" vertical="center" wrapText="1" readingOrder="1"/>
    </xf>
    <xf numFmtId="43" fontId="2" fillId="0" borderId="4" xfId="1" applyFont="1" applyFill="1" applyBorder="1" applyAlignment="1">
      <alignment horizontal="right" vertical="center" wrapText="1" readingOrder="1"/>
    </xf>
    <xf numFmtId="43" fontId="4" fillId="2" borderId="4" xfId="1" applyFont="1" applyFill="1" applyBorder="1" applyAlignment="1">
      <alignment horizontal="right" vertical="center" wrapText="1" readingOrder="1"/>
    </xf>
    <xf numFmtId="43" fontId="4" fillId="2" borderId="4" xfId="0" applyNumberFormat="1" applyFont="1" applyFill="1" applyBorder="1" applyAlignment="1">
      <alignment horizontal="right" vertical="center" wrapText="1" readingOrder="1"/>
    </xf>
    <xf numFmtId="0" fontId="2" fillId="0" borderId="0" xfId="0" applyFont="1"/>
    <xf numFmtId="0" fontId="26" fillId="0" borderId="0" xfId="0" applyFont="1"/>
    <xf numFmtId="0" fontId="9" fillId="0" borderId="3" xfId="0" applyNumberFormat="1" applyFont="1" applyFill="1" applyBorder="1" applyAlignment="1">
      <alignment vertical="center" wrapText="1" readingOrder="1"/>
    </xf>
    <xf numFmtId="0" fontId="9" fillId="2" borderId="4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43" fontId="8" fillId="0" borderId="4" xfId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187" fontId="8" fillId="0" borderId="4" xfId="1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16" fillId="0" borderId="4" xfId="0" applyNumberFormat="1" applyFont="1" applyFill="1" applyBorder="1" applyAlignment="1">
      <alignment horizontal="right" vertical="center" wrapText="1" readingOrder="1"/>
    </xf>
    <xf numFmtId="0" fontId="17" fillId="0" borderId="3" xfId="0" applyNumberFormat="1" applyFont="1" applyFill="1" applyBorder="1" applyAlignment="1">
      <alignment vertical="center" wrapText="1" readingOrder="1"/>
    </xf>
    <xf numFmtId="187" fontId="9" fillId="0" borderId="4" xfId="1" applyNumberFormat="1" applyFont="1" applyFill="1" applyBorder="1" applyAlignment="1">
      <alignment vertical="center" wrapText="1" readingOrder="1"/>
    </xf>
    <xf numFmtId="43" fontId="9" fillId="0" borderId="4" xfId="1" applyFont="1" applyFill="1" applyBorder="1" applyAlignment="1">
      <alignment horizontal="right" vertical="center" wrapText="1" readingOrder="1"/>
    </xf>
    <xf numFmtId="0" fontId="8" fillId="2" borderId="4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/>
    <xf numFmtId="43" fontId="8" fillId="0" borderId="0" xfId="1" applyFont="1" applyFill="1" applyBorder="1" applyAlignment="1">
      <alignment horizontal="right" vertical="center" wrapText="1" readingOrder="1"/>
    </xf>
    <xf numFmtId="43" fontId="16" fillId="0" borderId="4" xfId="1" applyFont="1" applyFill="1" applyBorder="1" applyAlignment="1">
      <alignment horizontal="right" vertical="center" wrapText="1" readingOrder="1"/>
    </xf>
    <xf numFmtId="189" fontId="8" fillId="0" borderId="4" xfId="1" applyNumberFormat="1" applyFont="1" applyFill="1" applyBorder="1" applyAlignment="1">
      <alignment horizontal="right" vertical="center" wrapText="1" readingOrder="1"/>
    </xf>
    <xf numFmtId="189" fontId="9" fillId="2" borderId="4" xfId="1" applyNumberFormat="1" applyFont="1" applyFill="1" applyBorder="1" applyAlignment="1">
      <alignment horizontal="right" vertical="center" wrapText="1" readingOrder="1"/>
    </xf>
    <xf numFmtId="189" fontId="9" fillId="0" borderId="4" xfId="1" applyNumberFormat="1" applyFont="1" applyFill="1" applyBorder="1" applyAlignment="1">
      <alignment vertical="center" wrapText="1" readingOrder="1"/>
    </xf>
    <xf numFmtId="189" fontId="4" fillId="0" borderId="4" xfId="1" applyNumberFormat="1" applyFont="1" applyFill="1" applyBorder="1" applyAlignment="1">
      <alignment vertical="center" wrapText="1" readingOrder="1"/>
    </xf>
    <xf numFmtId="189" fontId="2" fillId="0" borderId="4" xfId="1" applyNumberFormat="1" applyFont="1" applyFill="1" applyBorder="1" applyAlignment="1">
      <alignment horizontal="right" vertical="center" wrapText="1" readingOrder="1"/>
    </xf>
    <xf numFmtId="4" fontId="9" fillId="0" borderId="4" xfId="0" applyNumberFormat="1" applyFont="1" applyFill="1" applyBorder="1" applyAlignment="1">
      <alignment horizontal="right" vertical="center" wrapText="1" readingOrder="1"/>
    </xf>
    <xf numFmtId="43" fontId="17" fillId="0" borderId="4" xfId="1" applyNumberFormat="1" applyFont="1" applyFill="1" applyBorder="1" applyAlignment="1">
      <alignment horizontal="right" vertical="center" wrapText="1" readingOrder="1"/>
    </xf>
    <xf numFmtId="43" fontId="17" fillId="0" borderId="4" xfId="0" applyNumberFormat="1" applyFont="1" applyFill="1" applyBorder="1" applyAlignment="1">
      <alignment horizontal="right" vertical="center" wrapText="1" readingOrder="1"/>
    </xf>
    <xf numFmtId="43" fontId="16" fillId="2" borderId="4" xfId="1" applyNumberFormat="1" applyFont="1" applyFill="1" applyBorder="1" applyAlignment="1">
      <alignment horizontal="right" vertical="center" wrapText="1" readingOrder="1"/>
    </xf>
    <xf numFmtId="43" fontId="16" fillId="2" borderId="4" xfId="1" applyFont="1" applyFill="1" applyBorder="1" applyAlignment="1">
      <alignment horizontal="right" vertical="center" wrapText="1" readingOrder="1"/>
    </xf>
    <xf numFmtId="43" fontId="16" fillId="0" borderId="4" xfId="1" applyFont="1" applyFill="1" applyBorder="1" applyAlignment="1">
      <alignment vertical="center" wrapText="1" readingOrder="1"/>
    </xf>
    <xf numFmtId="43" fontId="16" fillId="0" borderId="4" xfId="1" applyNumberFormat="1" applyFont="1" applyFill="1" applyBorder="1" applyAlignment="1">
      <alignment vertical="center" wrapText="1" readingOrder="1"/>
    </xf>
    <xf numFmtId="43" fontId="17" fillId="0" borderId="4" xfId="1" applyNumberFormat="1" applyFont="1" applyFill="1" applyBorder="1" applyAlignment="1">
      <alignment horizontal="right" vertical="top" wrapText="1" readingOrder="1"/>
    </xf>
    <xf numFmtId="43" fontId="16" fillId="2" borderId="4" xfId="1" applyNumberFormat="1" applyFont="1" applyFill="1" applyBorder="1" applyAlignment="1">
      <alignment horizontal="right" vertical="top" wrapText="1" readingOrder="1"/>
    </xf>
    <xf numFmtId="43" fontId="16" fillId="0" borderId="4" xfId="0" applyNumberFormat="1" applyFont="1" applyFill="1" applyBorder="1" applyAlignment="1">
      <alignment vertical="center" wrapText="1" readingOrder="1"/>
    </xf>
    <xf numFmtId="43" fontId="16" fillId="0" borderId="4" xfId="1" applyNumberFormat="1" applyFont="1" applyFill="1" applyBorder="1" applyAlignment="1">
      <alignment horizontal="right" vertical="center" wrapText="1" readingOrder="1"/>
    </xf>
    <xf numFmtId="0" fontId="9" fillId="0" borderId="4" xfId="0" applyNumberFormat="1" applyFont="1" applyFill="1" applyBorder="1" applyAlignment="1">
      <alignment vertical="center" wrapText="1" readingOrder="1"/>
    </xf>
    <xf numFmtId="0" fontId="9" fillId="2" borderId="4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9" fillId="0" borderId="2" xfId="0" applyNumberFormat="1" applyFont="1" applyFill="1" applyBorder="1" applyAlignment="1">
      <alignment vertical="center" wrapText="1" readingOrder="1"/>
    </xf>
    <xf numFmtId="0" fontId="17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187" fontId="8" fillId="0" borderId="4" xfId="1" applyNumberFormat="1" applyFont="1" applyFill="1" applyBorder="1" applyAlignment="1">
      <alignment horizontal="right" vertical="center" wrapText="1" readingOrder="1"/>
    </xf>
    <xf numFmtId="0" fontId="9" fillId="0" borderId="3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2" fillId="0" borderId="9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top" wrapText="1"/>
    </xf>
    <xf numFmtId="0" fontId="9" fillId="4" borderId="5" xfId="0" applyNumberFormat="1" applyFont="1" applyFill="1" applyBorder="1" applyAlignment="1">
      <alignment vertical="center" wrapText="1" readingOrder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9" fillId="4" borderId="8" xfId="0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center" vertical="center" wrapText="1" readingOrder="1"/>
    </xf>
    <xf numFmtId="0" fontId="2" fillId="3" borderId="0" xfId="0" applyNumberFormat="1" applyFont="1" applyFill="1" applyBorder="1" applyAlignment="1">
      <alignment vertical="top" wrapText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right" vertical="center" wrapText="1" readingOrder="1"/>
    </xf>
    <xf numFmtId="0" fontId="9" fillId="2" borderId="4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0" fontId="9" fillId="0" borderId="4" xfId="0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2" fillId="0" borderId="12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vertical="top" wrapText="1" readingOrder="1"/>
    </xf>
    <xf numFmtId="0" fontId="24" fillId="0" borderId="3" xfId="0" applyNumberFormat="1" applyFont="1" applyFill="1" applyBorder="1" applyAlignment="1">
      <alignment vertical="center" wrapText="1" readingOrder="1"/>
    </xf>
    <xf numFmtId="0" fontId="25" fillId="0" borderId="3" xfId="0" applyNumberFormat="1" applyFont="1" applyFill="1" applyBorder="1" applyAlignment="1">
      <alignment vertical="top" wrapText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3" fontId="8" fillId="0" borderId="4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9" fillId="0" borderId="11" xfId="0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right" vertical="center" wrapText="1" readingOrder="1"/>
    </xf>
    <xf numFmtId="0" fontId="9" fillId="0" borderId="10" xfId="0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horizontal="right" vertical="center" wrapText="1" readingOrder="1"/>
    </xf>
    <xf numFmtId="0" fontId="8" fillId="0" borderId="3" xfId="0" applyNumberFormat="1" applyFont="1" applyFill="1" applyBorder="1" applyAlignment="1">
      <alignment horizontal="right" vertical="center" wrapText="1" readingOrder="1"/>
    </xf>
    <xf numFmtId="0" fontId="8" fillId="2" borderId="4" xfId="0" applyNumberFormat="1" applyFont="1" applyFill="1" applyBorder="1" applyAlignment="1">
      <alignment horizontal="right" vertical="center" wrapText="1" readingOrder="1"/>
    </xf>
    <xf numFmtId="43" fontId="8" fillId="0" borderId="4" xfId="1" applyFont="1" applyFill="1" applyBorder="1" applyAlignment="1">
      <alignment horizontal="right" vertical="center" wrapText="1" readingOrder="1"/>
    </xf>
    <xf numFmtId="43" fontId="2" fillId="0" borderId="2" xfId="1" applyFont="1" applyFill="1" applyBorder="1" applyAlignment="1">
      <alignment vertical="top" wrapText="1"/>
    </xf>
    <xf numFmtId="43" fontId="2" fillId="0" borderId="3" xfId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vertical="top" wrapText="1" readingOrder="1"/>
    </xf>
    <xf numFmtId="0" fontId="8" fillId="0" borderId="2" xfId="0" applyNumberFormat="1" applyFont="1" applyFill="1" applyBorder="1" applyAlignment="1">
      <alignment horizontal="left" vertical="center" readingOrder="1"/>
    </xf>
    <xf numFmtId="0" fontId="8" fillId="0" borderId="3" xfId="0" applyNumberFormat="1" applyFont="1" applyFill="1" applyBorder="1" applyAlignment="1">
      <alignment horizontal="left" vertical="center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0" fontId="9" fillId="2" borderId="7" xfId="0" applyNumberFormat="1" applyFont="1" applyFill="1" applyBorder="1" applyAlignment="1">
      <alignment horizontal="right" vertical="center" wrapText="1" readingOrder="1"/>
    </xf>
    <xf numFmtId="0" fontId="27" fillId="0" borderId="2" xfId="0" applyNumberFormat="1" applyFont="1" applyFill="1" applyBorder="1" applyAlignment="1">
      <alignment vertical="center" wrapText="1" readingOrder="1"/>
    </xf>
    <xf numFmtId="0" fontId="28" fillId="0" borderId="2" xfId="0" applyNumberFormat="1" applyFont="1" applyFill="1" applyBorder="1" applyAlignment="1">
      <alignment vertical="top" wrapText="1"/>
    </xf>
    <xf numFmtId="0" fontId="28" fillId="0" borderId="3" xfId="0" applyNumberFormat="1" applyFont="1" applyFill="1" applyBorder="1" applyAlignment="1">
      <alignment vertical="top" wrapText="1"/>
    </xf>
    <xf numFmtId="187" fontId="8" fillId="0" borderId="4" xfId="1" applyNumberFormat="1" applyFont="1" applyFill="1" applyBorder="1" applyAlignment="1">
      <alignment horizontal="right" vertical="center" wrapText="1" readingOrder="1"/>
    </xf>
    <xf numFmtId="187" fontId="2" fillId="0" borderId="2" xfId="1" applyNumberFormat="1" applyFont="1" applyFill="1" applyBorder="1" applyAlignment="1">
      <alignment vertical="top" wrapText="1"/>
    </xf>
    <xf numFmtId="187" fontId="2" fillId="0" borderId="3" xfId="1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right" vertical="center" wrapText="1" readingOrder="1"/>
    </xf>
    <xf numFmtId="0" fontId="9" fillId="0" borderId="3" xfId="0" applyNumberFormat="1" applyFont="1" applyFill="1" applyBorder="1" applyAlignment="1">
      <alignment horizontal="right" vertical="center" wrapText="1" readingOrder="1"/>
    </xf>
    <xf numFmtId="0" fontId="9" fillId="2" borderId="14" xfId="0" applyNumberFormat="1" applyFont="1" applyFill="1" applyBorder="1" applyAlignment="1">
      <alignment horizontal="right" vertical="center" wrapText="1" readingOrder="1"/>
    </xf>
    <xf numFmtId="0" fontId="2" fillId="0" borderId="15" xfId="0" applyNumberFormat="1" applyFont="1" applyFill="1" applyBorder="1" applyAlignment="1">
      <alignment vertical="top" wrapText="1"/>
    </xf>
    <xf numFmtId="0" fontId="2" fillId="0" borderId="16" xfId="0" applyNumberFormat="1" applyFont="1" applyFill="1" applyBorder="1" applyAlignment="1">
      <alignment vertical="top" wrapText="1"/>
    </xf>
    <xf numFmtId="0" fontId="9" fillId="2" borderId="5" xfId="0" applyNumberFormat="1" applyFont="1" applyFill="1" applyBorder="1" applyAlignment="1">
      <alignment horizontal="right" vertical="center" wrapText="1" readingOrder="1"/>
    </xf>
    <xf numFmtId="0" fontId="9" fillId="2" borderId="1" xfId="0" applyNumberFormat="1" applyFont="1" applyFill="1" applyBorder="1" applyAlignment="1">
      <alignment horizontal="right" vertical="center" wrapText="1" readingOrder="1"/>
    </xf>
    <xf numFmtId="0" fontId="9" fillId="2" borderId="3" xfId="0" applyNumberFormat="1" applyFont="1" applyFill="1" applyBorder="1" applyAlignment="1">
      <alignment horizontal="right" vertical="center" wrapText="1" readingOrder="1"/>
    </xf>
    <xf numFmtId="0" fontId="9" fillId="2" borderId="2" xfId="0" applyNumberFormat="1" applyFont="1" applyFill="1" applyBorder="1" applyAlignment="1">
      <alignment horizontal="right" vertical="center" wrapText="1" readingOrder="1"/>
    </xf>
    <xf numFmtId="0" fontId="9" fillId="0" borderId="5" xfId="0" applyNumberFormat="1" applyFont="1" applyFill="1" applyBorder="1" applyAlignment="1">
      <alignment horizontal="right" vertical="center" wrapText="1" readingOrder="1"/>
    </xf>
    <xf numFmtId="0" fontId="9" fillId="0" borderId="2" xfId="0" applyNumberFormat="1" applyFont="1" applyFill="1" applyBorder="1" applyAlignment="1">
      <alignment vertical="center" wrapText="1" readingOrder="1"/>
    </xf>
    <xf numFmtId="0" fontId="16" fillId="0" borderId="4" xfId="0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/>
    </xf>
    <xf numFmtId="0" fontId="16" fillId="2" borderId="4" xfId="0" applyNumberFormat="1" applyFont="1" applyFill="1" applyBorder="1" applyAlignment="1">
      <alignment horizontal="right" vertical="center" wrapText="1" readingOrder="1"/>
    </xf>
    <xf numFmtId="0" fontId="17" fillId="0" borderId="3" xfId="0" applyNumberFormat="1" applyFont="1" applyFill="1" applyBorder="1" applyAlignment="1">
      <alignment vertical="center" wrapText="1" readingOrder="1"/>
    </xf>
    <xf numFmtId="0" fontId="17" fillId="0" borderId="4" xfId="0" applyNumberFormat="1" applyFont="1" applyFill="1" applyBorder="1" applyAlignment="1">
      <alignment horizontal="right" vertical="center" wrapText="1" readingOrder="1"/>
    </xf>
    <xf numFmtId="0" fontId="16" fillId="0" borderId="3" xfId="0" applyNumberFormat="1" applyFont="1" applyFill="1" applyBorder="1" applyAlignment="1">
      <alignment vertical="center" wrapText="1" readingOrder="1"/>
    </xf>
    <xf numFmtId="0" fontId="16" fillId="0" borderId="4" xfId="0" applyNumberFormat="1" applyFont="1" applyFill="1" applyBorder="1" applyAlignment="1">
      <alignment vertical="center" wrapText="1" readingOrder="1"/>
    </xf>
    <xf numFmtId="0" fontId="16" fillId="0" borderId="8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 vertical="center" wrapText="1" readingOrder="1"/>
    </xf>
    <xf numFmtId="0" fontId="4" fillId="4" borderId="5" xfId="0" applyNumberFormat="1" applyFont="1" applyFill="1" applyBorder="1" applyAlignment="1">
      <alignment vertical="center" wrapText="1" readingOrder="1"/>
    </xf>
    <xf numFmtId="0" fontId="4" fillId="4" borderId="4" xfId="0" applyNumberFormat="1" applyFont="1" applyFill="1" applyBorder="1" applyAlignment="1">
      <alignment horizontal="center" vertical="center" wrapText="1" readingOrder="1"/>
    </xf>
    <xf numFmtId="0" fontId="4" fillId="4" borderId="8" xfId="0" applyNumberFormat="1" applyFont="1" applyFill="1" applyBorder="1" applyAlignment="1">
      <alignment horizontal="center" vertical="center" wrapText="1" readingOrder="1"/>
    </xf>
    <xf numFmtId="0" fontId="4" fillId="2" borderId="4" xfId="0" applyNumberFormat="1" applyFont="1" applyFill="1" applyBorder="1" applyAlignment="1">
      <alignment horizontal="right" vertical="center" wrapText="1" readingOrder="1"/>
    </xf>
    <xf numFmtId="0" fontId="4" fillId="0" borderId="4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4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center" readingOrder="1"/>
    </xf>
    <xf numFmtId="0" fontId="2" fillId="0" borderId="3" xfId="0" applyNumberFormat="1" applyFont="1" applyFill="1" applyBorder="1" applyAlignment="1">
      <alignment vertical="center" readingOrder="1"/>
    </xf>
    <xf numFmtId="0" fontId="2" fillId="0" borderId="1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right" vertical="center" wrapText="1" readingOrder="1"/>
    </xf>
    <xf numFmtId="0" fontId="4" fillId="2" borderId="1" xfId="0" applyNumberFormat="1" applyFont="1" applyFill="1" applyBorder="1" applyAlignment="1">
      <alignment horizontal="right" vertical="center" wrapText="1" readingOrder="1"/>
    </xf>
    <xf numFmtId="0" fontId="4" fillId="2" borderId="3" xfId="0" applyNumberFormat="1" applyFont="1" applyFill="1" applyBorder="1" applyAlignment="1">
      <alignment horizontal="right" vertical="center" wrapText="1" readingOrder="1"/>
    </xf>
    <xf numFmtId="0" fontId="4" fillId="2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8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vertical="top" wrapText="1" readingOrder="1"/>
    </xf>
    <xf numFmtId="0" fontId="2" fillId="0" borderId="3" xfId="0" applyNumberFormat="1" applyFont="1" applyFill="1" applyBorder="1" applyAlignment="1">
      <alignment vertical="top" wrapText="1" readingOrder="1"/>
    </xf>
    <xf numFmtId="0" fontId="16" fillId="0" borderId="3" xfId="0" applyNumberFormat="1" applyFont="1" applyFill="1" applyBorder="1" applyAlignment="1">
      <alignment horizontal="right" vertical="top" wrapText="1" readingOrder="1"/>
    </xf>
    <xf numFmtId="0" fontId="5" fillId="0" borderId="3" xfId="0" applyNumberFormat="1" applyFont="1" applyFill="1" applyBorder="1" applyAlignment="1">
      <alignment horizontal="right" vertical="top" wrapText="1"/>
    </xf>
    <xf numFmtId="0" fontId="16" fillId="0" borderId="2" xfId="0" applyNumberFormat="1" applyFont="1" applyFill="1" applyBorder="1" applyAlignment="1">
      <alignment horizontal="right" vertical="top" wrapText="1" readingOrder="1"/>
    </xf>
    <xf numFmtId="43" fontId="17" fillId="0" borderId="4" xfId="0" applyNumberFormat="1" applyFont="1" applyFill="1" applyBorder="1" applyAlignment="1">
      <alignment horizontal="right" vertical="center" wrapText="1" readingOrder="1"/>
    </xf>
    <xf numFmtId="43" fontId="6" fillId="0" borderId="3" xfId="0" applyNumberFormat="1" applyFont="1" applyFill="1" applyBorder="1" applyAlignment="1">
      <alignment vertical="top" wrapText="1"/>
    </xf>
    <xf numFmtId="43" fontId="16" fillId="2" borderId="4" xfId="0" applyNumberFormat="1" applyFont="1" applyFill="1" applyBorder="1" applyAlignment="1">
      <alignment horizontal="right" vertical="center" wrapText="1" readingOrder="1"/>
    </xf>
    <xf numFmtId="0" fontId="17" fillId="0" borderId="2" xfId="0" applyNumberFormat="1" applyFont="1" applyFill="1" applyBorder="1" applyAlignment="1">
      <alignment vertical="center" wrapText="1" readingOrder="1"/>
    </xf>
    <xf numFmtId="0" fontId="17" fillId="0" borderId="2" xfId="0" applyNumberFormat="1" applyFont="1" applyFill="1" applyBorder="1" applyAlignment="1">
      <alignment vertical="top" wrapText="1" readingOrder="1"/>
    </xf>
    <xf numFmtId="187" fontId="17" fillId="0" borderId="4" xfId="1" applyNumberFormat="1" applyFont="1" applyFill="1" applyBorder="1" applyAlignment="1">
      <alignment horizontal="right" vertical="center" wrapText="1" readingOrder="1"/>
    </xf>
    <xf numFmtId="187" fontId="6" fillId="0" borderId="3" xfId="1" applyNumberFormat="1" applyFont="1" applyFill="1" applyBorder="1" applyAlignment="1">
      <alignment vertical="top" wrapText="1"/>
    </xf>
    <xf numFmtId="187" fontId="6" fillId="0" borderId="2" xfId="1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vertical="top" wrapText="1"/>
    </xf>
    <xf numFmtId="0" fontId="19" fillId="2" borderId="4" xfId="0" applyNumberFormat="1" applyFont="1" applyFill="1" applyBorder="1" applyAlignment="1">
      <alignment horizontal="right" vertical="center" wrapText="1" readingOrder="1"/>
    </xf>
    <xf numFmtId="0" fontId="20" fillId="0" borderId="3" xfId="0" applyNumberFormat="1" applyFont="1" applyFill="1" applyBorder="1" applyAlignment="1">
      <alignment vertical="center" wrapText="1" readingOrder="1"/>
    </xf>
    <xf numFmtId="0" fontId="20" fillId="0" borderId="4" xfId="0" applyNumberFormat="1" applyFont="1" applyFill="1" applyBorder="1" applyAlignment="1">
      <alignment horizontal="right" vertical="center" wrapText="1" readingOrder="1"/>
    </xf>
    <xf numFmtId="0" fontId="19" fillId="0" borderId="3" xfId="0" applyNumberFormat="1" applyFont="1" applyFill="1" applyBorder="1" applyAlignment="1">
      <alignment vertical="center" wrapText="1" readingOrder="1"/>
    </xf>
    <xf numFmtId="0" fontId="19" fillId="0" borderId="4" xfId="0" applyNumberFormat="1" applyFont="1" applyFill="1" applyBorder="1" applyAlignment="1">
      <alignment vertical="center" wrapText="1" readingOrder="1"/>
    </xf>
    <xf numFmtId="0" fontId="20" fillId="0" borderId="2" xfId="0" applyNumberFormat="1" applyFont="1" applyFill="1" applyBorder="1" applyAlignment="1">
      <alignment vertical="center" wrapText="1" readingOrder="1"/>
    </xf>
    <xf numFmtId="0" fontId="19" fillId="0" borderId="8" xfId="0" applyNumberFormat="1" applyFont="1" applyFill="1" applyBorder="1" applyAlignment="1">
      <alignment vertical="center" wrapText="1" readingOrder="1"/>
    </xf>
    <xf numFmtId="0" fontId="7" fillId="0" borderId="9" xfId="0" applyNumberFormat="1" applyFont="1" applyFill="1" applyBorder="1" applyAlignment="1">
      <alignment vertical="top" wrapText="1"/>
    </xf>
    <xf numFmtId="0" fontId="7" fillId="0" borderId="10" xfId="0" applyNumberFormat="1" applyFont="1" applyFill="1" applyBorder="1" applyAlignment="1">
      <alignment vertical="top" wrapText="1"/>
    </xf>
    <xf numFmtId="0" fontId="20" fillId="0" borderId="1" xfId="0" applyNumberFormat="1" applyFont="1" applyFill="1" applyBorder="1" applyAlignment="1">
      <alignment horizontal="right" vertical="center" wrapText="1" readingOrder="1"/>
    </xf>
    <xf numFmtId="0" fontId="20" fillId="0" borderId="3" xfId="0" applyNumberFormat="1" applyFont="1" applyFill="1" applyBorder="1" applyAlignment="1">
      <alignment horizontal="right" vertical="center" wrapText="1" readingOrder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4" borderId="5" xfId="0" applyNumberFormat="1" applyFont="1" applyFill="1" applyBorder="1" applyAlignment="1">
      <alignment vertical="center" wrapText="1" readingOrder="1"/>
    </xf>
    <xf numFmtId="0" fontId="7" fillId="0" borderId="6" xfId="0" applyNumberFormat="1" applyFont="1" applyFill="1" applyBorder="1" applyAlignment="1">
      <alignment vertical="top" wrapText="1"/>
    </xf>
    <xf numFmtId="0" fontId="7" fillId="0" borderId="7" xfId="0" applyNumberFormat="1" applyFont="1" applyFill="1" applyBorder="1" applyAlignment="1">
      <alignment vertical="top" wrapText="1"/>
    </xf>
    <xf numFmtId="0" fontId="19" fillId="4" borderId="4" xfId="0" applyNumberFormat="1" applyFont="1" applyFill="1" applyBorder="1" applyAlignment="1">
      <alignment horizontal="center" vertical="center" wrapText="1" readingOrder="1"/>
    </xf>
    <xf numFmtId="0" fontId="19" fillId="4" borderId="8" xfId="0" applyNumberFormat="1" applyFont="1" applyFill="1" applyBorder="1" applyAlignment="1">
      <alignment horizontal="center" vertical="center" wrapText="1" readingOrder="1"/>
    </xf>
    <xf numFmtId="0" fontId="20" fillId="0" borderId="2" xfId="0" applyNumberFormat="1" applyFont="1" applyFill="1" applyBorder="1" applyAlignment="1">
      <alignment vertical="top" wrapText="1" readingOrder="1"/>
    </xf>
    <xf numFmtId="0" fontId="19" fillId="2" borderId="1" xfId="0" applyNumberFormat="1" applyFont="1" applyFill="1" applyBorder="1" applyAlignment="1">
      <alignment horizontal="right" vertical="center" wrapText="1" readingOrder="1"/>
    </xf>
    <xf numFmtId="0" fontId="19" fillId="2" borderId="3" xfId="0" applyNumberFormat="1" applyFont="1" applyFill="1" applyBorder="1" applyAlignment="1">
      <alignment horizontal="right" vertical="center" wrapText="1" readingOrder="1"/>
    </xf>
    <xf numFmtId="0" fontId="19" fillId="0" borderId="1" xfId="0" applyNumberFormat="1" applyFont="1" applyFill="1" applyBorder="1" applyAlignment="1">
      <alignment horizontal="right" vertical="center" wrapText="1" readingOrder="1"/>
    </xf>
    <xf numFmtId="0" fontId="19" fillId="0" borderId="3" xfId="0" applyNumberFormat="1" applyFont="1" applyFill="1" applyBorder="1" applyAlignment="1">
      <alignment horizontal="right" vertical="center" wrapText="1" readingOrder="1"/>
    </xf>
    <xf numFmtId="0" fontId="5" fillId="0" borderId="4" xfId="0" applyNumberFormat="1" applyFont="1" applyFill="1" applyBorder="1" applyAlignment="1">
      <alignment horizontal="right" vertical="top" wrapText="1" readingOrder="1"/>
    </xf>
    <xf numFmtId="0" fontId="5" fillId="0" borderId="4" xfId="0" applyNumberFormat="1" applyFont="1" applyFill="1" applyBorder="1" applyAlignment="1">
      <alignment horizontal="right" vertical="center" wrapText="1" readingOrder="1"/>
    </xf>
    <xf numFmtId="0" fontId="5" fillId="2" borderId="4" xfId="0" applyNumberFormat="1" applyFont="1" applyFill="1" applyBorder="1" applyAlignment="1">
      <alignment horizontal="right" vertical="center" wrapText="1" readingOrder="1"/>
    </xf>
    <xf numFmtId="0" fontId="17" fillId="0" borderId="2" xfId="0" applyNumberFormat="1" applyFont="1" applyFill="1" applyBorder="1" applyAlignment="1">
      <alignment horizontal="left" vertical="top" wrapText="1" readingOrder="1"/>
    </xf>
    <xf numFmtId="0" fontId="17" fillId="0" borderId="3" xfId="0" applyNumberFormat="1" applyFont="1" applyFill="1" applyBorder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view="pageBreakPreview" topLeftCell="A46" zoomScale="110" zoomScaleNormal="100" zoomScaleSheetLayoutView="110" workbookViewId="0">
      <selection activeCell="B12" sqref="B12:E12"/>
    </sheetView>
  </sheetViews>
  <sheetFormatPr defaultRowHeight="14.25" x14ac:dyDescent="0.2"/>
  <cols>
    <col min="1" max="1" width="2.75" customWidth="1"/>
    <col min="2" max="3" width="3" customWidth="1"/>
    <col min="5" max="5" width="35" customWidth="1"/>
    <col min="6" max="6" width="13.75" customWidth="1"/>
    <col min="7" max="7" width="14.25" customWidth="1"/>
    <col min="8" max="8" width="14" customWidth="1"/>
    <col min="9" max="9" width="1.875" customWidth="1"/>
    <col min="11" max="11" width="7.375" customWidth="1"/>
    <col min="12" max="12" width="3.125" customWidth="1"/>
    <col min="13" max="13" width="0.875" customWidth="1"/>
    <col min="14" max="14" width="1.75" customWidth="1"/>
  </cols>
  <sheetData>
    <row r="1" spans="1:17" s="9" customFormat="1" ht="16.899999999999999" customHeight="1" x14ac:dyDescent="0.3">
      <c r="A1" s="227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7" s="9" customFormat="1" ht="16.899999999999999" customHeight="1" x14ac:dyDescent="0.3">
      <c r="A2" s="215" t="s">
        <v>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s="9" customFormat="1" ht="16.899999999999999" customHeight="1" x14ac:dyDescent="0.3">
      <c r="A3" s="215" t="s">
        <v>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17" s="9" customFormat="1" ht="16.899999999999999" customHeight="1" x14ac:dyDescent="0.3">
      <c r="A4" s="215" t="s">
        <v>21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7" s="9" customFormat="1" ht="3" customHeight="1" x14ac:dyDescent="0.3">
      <c r="A5" s="215" t="s">
        <v>17</v>
      </c>
      <c r="B5" s="216"/>
      <c r="C5" s="216"/>
      <c r="D5" s="216"/>
      <c r="E5" s="215" t="s">
        <v>17</v>
      </c>
      <c r="F5" s="216"/>
      <c r="G5" s="216"/>
      <c r="H5" s="216"/>
      <c r="I5" s="216"/>
      <c r="J5" s="215" t="s">
        <v>17</v>
      </c>
      <c r="K5" s="216"/>
      <c r="L5" s="216"/>
      <c r="M5" s="216"/>
      <c r="N5" s="215" t="s">
        <v>17</v>
      </c>
      <c r="O5" s="216"/>
      <c r="P5" s="216"/>
      <c r="Q5" s="216"/>
    </row>
    <row r="6" spans="1:17" s="9" customFormat="1" ht="2.25" hidden="1" customHeight="1" x14ac:dyDescent="0.3"/>
    <row r="7" spans="1:17" s="9" customFormat="1" ht="18" customHeight="1" x14ac:dyDescent="0.3">
      <c r="A7" s="211" t="s">
        <v>17</v>
      </c>
      <c r="B7" s="212"/>
      <c r="C7" s="212"/>
      <c r="D7" s="212"/>
      <c r="E7" s="213"/>
      <c r="F7" s="217" t="s">
        <v>2</v>
      </c>
      <c r="G7" s="205"/>
      <c r="H7" s="206"/>
      <c r="I7" s="217" t="s">
        <v>3</v>
      </c>
      <c r="J7" s="205"/>
      <c r="K7" s="205"/>
      <c r="L7" s="205"/>
      <c r="M7" s="205"/>
      <c r="N7" s="205"/>
      <c r="O7" s="206"/>
    </row>
    <row r="8" spans="1:17" s="9" customFormat="1" ht="18.75" customHeight="1" x14ac:dyDescent="0.3">
      <c r="A8" s="214" t="s">
        <v>17</v>
      </c>
      <c r="B8" s="209"/>
      <c r="C8" s="209"/>
      <c r="D8" s="209"/>
      <c r="E8" s="210"/>
      <c r="F8" s="10" t="s">
        <v>4</v>
      </c>
      <c r="G8" s="10" t="s">
        <v>5</v>
      </c>
      <c r="H8" s="10" t="s">
        <v>6</v>
      </c>
      <c r="I8" s="217" t="s">
        <v>7</v>
      </c>
      <c r="J8" s="206"/>
      <c r="K8" s="217" t="s">
        <v>8</v>
      </c>
      <c r="L8" s="206"/>
      <c r="M8" s="217" t="s">
        <v>9</v>
      </c>
      <c r="N8" s="205"/>
      <c r="O8" s="206"/>
    </row>
    <row r="9" spans="1:17" s="9" customFormat="1" ht="18.75" x14ac:dyDescent="0.3">
      <c r="A9" s="207" t="s">
        <v>22</v>
      </c>
      <c r="B9" s="205"/>
      <c r="C9" s="205"/>
      <c r="D9" s="205"/>
      <c r="E9" s="206"/>
      <c r="F9" s="11" t="s">
        <v>17</v>
      </c>
      <c r="G9" s="11" t="s">
        <v>17</v>
      </c>
      <c r="H9" s="11" t="s">
        <v>17</v>
      </c>
      <c r="I9" s="207" t="s">
        <v>17</v>
      </c>
      <c r="J9" s="206"/>
      <c r="K9" s="12" t="s">
        <v>17</v>
      </c>
      <c r="L9" s="13" t="s">
        <v>17</v>
      </c>
      <c r="M9" s="207" t="s">
        <v>17</v>
      </c>
      <c r="N9" s="205"/>
      <c r="O9" s="206"/>
    </row>
    <row r="10" spans="1:17" s="9" customFormat="1" ht="18.75" x14ac:dyDescent="0.3">
      <c r="A10" s="208" t="s">
        <v>23</v>
      </c>
      <c r="B10" s="209"/>
      <c r="C10" s="209"/>
      <c r="D10" s="209"/>
      <c r="E10" s="210"/>
      <c r="F10" s="14" t="s">
        <v>17</v>
      </c>
      <c r="G10" s="14" t="s">
        <v>17</v>
      </c>
      <c r="H10" s="198" t="s">
        <v>17</v>
      </c>
      <c r="I10" s="208" t="s">
        <v>17</v>
      </c>
      <c r="J10" s="210"/>
      <c r="K10" s="15" t="s">
        <v>17</v>
      </c>
      <c r="L10" s="16" t="s">
        <v>17</v>
      </c>
      <c r="M10" s="207" t="s">
        <v>17</v>
      </c>
      <c r="N10" s="205"/>
      <c r="O10" s="206"/>
    </row>
    <row r="11" spans="1:17" s="9" customFormat="1" ht="18.75" x14ac:dyDescent="0.3">
      <c r="A11" s="12" t="s">
        <v>17</v>
      </c>
      <c r="B11" s="204" t="s">
        <v>24</v>
      </c>
      <c r="C11" s="205"/>
      <c r="D11" s="205"/>
      <c r="E11" s="206"/>
      <c r="F11" s="11" t="s">
        <v>17</v>
      </c>
      <c r="G11" s="11" t="s">
        <v>17</v>
      </c>
      <c r="H11" s="194" t="s">
        <v>17</v>
      </c>
      <c r="I11" s="207" t="s">
        <v>17</v>
      </c>
      <c r="J11" s="206"/>
      <c r="K11" s="12" t="s">
        <v>17</v>
      </c>
      <c r="L11" s="13" t="s">
        <v>17</v>
      </c>
      <c r="M11" s="207" t="s">
        <v>17</v>
      </c>
      <c r="N11" s="205"/>
      <c r="O11" s="206"/>
    </row>
    <row r="12" spans="1:17" s="9" customFormat="1" ht="18.75" x14ac:dyDescent="0.3">
      <c r="A12" s="12" t="s">
        <v>17</v>
      </c>
      <c r="B12" s="204" t="s">
        <v>25</v>
      </c>
      <c r="C12" s="205"/>
      <c r="D12" s="205"/>
      <c r="E12" s="206"/>
      <c r="F12" s="168" t="s">
        <v>17</v>
      </c>
      <c r="G12" s="168" t="s">
        <v>17</v>
      </c>
      <c r="H12" s="11" t="s">
        <v>17</v>
      </c>
      <c r="I12" s="207" t="s">
        <v>17</v>
      </c>
      <c r="J12" s="206"/>
      <c r="K12" s="12" t="s">
        <v>17</v>
      </c>
      <c r="L12" s="13" t="s">
        <v>17</v>
      </c>
      <c r="M12" s="207" t="s">
        <v>17</v>
      </c>
      <c r="N12" s="205"/>
      <c r="O12" s="206"/>
    </row>
    <row r="13" spans="1:17" s="9" customFormat="1" ht="18.75" x14ac:dyDescent="0.3">
      <c r="A13" s="1" t="s">
        <v>17</v>
      </c>
      <c r="B13" s="2" t="s">
        <v>17</v>
      </c>
      <c r="C13" s="220" t="s">
        <v>26</v>
      </c>
      <c r="D13" s="205"/>
      <c r="E13" s="206"/>
      <c r="F13" s="168">
        <v>514080</v>
      </c>
      <c r="G13" s="168">
        <v>514080</v>
      </c>
      <c r="H13" s="18" t="s">
        <v>27</v>
      </c>
      <c r="I13" s="218" t="s">
        <v>28</v>
      </c>
      <c r="J13" s="206"/>
      <c r="K13" s="6" t="s">
        <v>19</v>
      </c>
      <c r="L13" s="19" t="s">
        <v>12</v>
      </c>
      <c r="M13" s="218" t="s">
        <v>28</v>
      </c>
      <c r="N13" s="205"/>
      <c r="O13" s="206"/>
    </row>
    <row r="14" spans="1:17" s="9" customFormat="1" ht="18.75" x14ac:dyDescent="0.3">
      <c r="A14" s="1" t="s">
        <v>17</v>
      </c>
      <c r="B14" s="2" t="s">
        <v>17</v>
      </c>
      <c r="C14" s="220" t="s">
        <v>29</v>
      </c>
      <c r="D14" s="205"/>
      <c r="E14" s="206"/>
      <c r="F14" s="168">
        <v>42120</v>
      </c>
      <c r="G14" s="168">
        <v>42120</v>
      </c>
      <c r="H14" s="18" t="s">
        <v>30</v>
      </c>
      <c r="I14" s="218" t="s">
        <v>31</v>
      </c>
      <c r="J14" s="206"/>
      <c r="K14" s="6" t="s">
        <v>19</v>
      </c>
      <c r="L14" s="19" t="s">
        <v>12</v>
      </c>
      <c r="M14" s="218" t="s">
        <v>31</v>
      </c>
      <c r="N14" s="205"/>
      <c r="O14" s="206"/>
    </row>
    <row r="15" spans="1:17" s="9" customFormat="1" ht="18.75" x14ac:dyDescent="0.3">
      <c r="A15" s="1" t="s">
        <v>17</v>
      </c>
      <c r="B15" s="2" t="s">
        <v>17</v>
      </c>
      <c r="C15" s="220" t="s">
        <v>32</v>
      </c>
      <c r="D15" s="205"/>
      <c r="E15" s="206"/>
      <c r="F15" s="168">
        <v>42120</v>
      </c>
      <c r="G15" s="168">
        <v>42120</v>
      </c>
      <c r="H15" s="18" t="s">
        <v>30</v>
      </c>
      <c r="I15" s="218" t="s">
        <v>31</v>
      </c>
      <c r="J15" s="206"/>
      <c r="K15" s="6" t="s">
        <v>19</v>
      </c>
      <c r="L15" s="19" t="s">
        <v>12</v>
      </c>
      <c r="M15" s="218" t="s">
        <v>31</v>
      </c>
      <c r="N15" s="205"/>
      <c r="O15" s="206"/>
    </row>
    <row r="16" spans="1:17" s="9" customFormat="1" ht="18.75" x14ac:dyDescent="0.3">
      <c r="A16" s="1" t="s">
        <v>17</v>
      </c>
      <c r="B16" s="2" t="s">
        <v>17</v>
      </c>
      <c r="C16" s="222" t="s">
        <v>684</v>
      </c>
      <c r="D16" s="205"/>
      <c r="E16" s="223"/>
      <c r="F16" s="203">
        <v>86400</v>
      </c>
      <c r="G16" s="168">
        <v>86400</v>
      </c>
      <c r="H16" s="18" t="s">
        <v>33</v>
      </c>
      <c r="I16" s="218" t="s">
        <v>34</v>
      </c>
      <c r="J16" s="206"/>
      <c r="K16" s="6" t="s">
        <v>35</v>
      </c>
      <c r="L16" s="19" t="s">
        <v>12</v>
      </c>
      <c r="M16" s="218" t="s">
        <v>33</v>
      </c>
      <c r="N16" s="205"/>
      <c r="O16" s="206"/>
    </row>
    <row r="17" spans="1:15" s="9" customFormat="1" ht="18.75" x14ac:dyDescent="0.3">
      <c r="A17" s="1" t="s">
        <v>17</v>
      </c>
      <c r="B17" s="2" t="s">
        <v>17</v>
      </c>
      <c r="C17" s="220" t="s">
        <v>685</v>
      </c>
      <c r="D17" s="205"/>
      <c r="E17" s="206"/>
      <c r="F17" s="59">
        <v>2404800</v>
      </c>
      <c r="G17" s="59">
        <v>2404800</v>
      </c>
      <c r="H17" s="18" t="s">
        <v>36</v>
      </c>
      <c r="I17" s="218" t="s">
        <v>36</v>
      </c>
      <c r="J17" s="206"/>
      <c r="K17" s="6" t="s">
        <v>19</v>
      </c>
      <c r="L17" s="19" t="s">
        <v>12</v>
      </c>
      <c r="M17" s="218" t="s">
        <v>36</v>
      </c>
      <c r="N17" s="205"/>
      <c r="O17" s="206"/>
    </row>
    <row r="18" spans="1:15" s="9" customFormat="1" ht="18.75" x14ac:dyDescent="0.3">
      <c r="A18" s="221" t="s">
        <v>37</v>
      </c>
      <c r="B18" s="205"/>
      <c r="C18" s="205"/>
      <c r="D18" s="205"/>
      <c r="E18" s="206"/>
      <c r="F18" s="172">
        <f>SUM(F13:F17)</f>
        <v>3089520</v>
      </c>
      <c r="G18" s="172">
        <f>SUM(G13:G17)</f>
        <v>3089520</v>
      </c>
      <c r="H18" s="20" t="s">
        <v>38</v>
      </c>
      <c r="I18" s="219" t="s">
        <v>39</v>
      </c>
      <c r="J18" s="206"/>
      <c r="K18" s="12" t="s">
        <v>17</v>
      </c>
      <c r="L18" s="7" t="s">
        <v>17</v>
      </c>
      <c r="M18" s="219" t="s">
        <v>40</v>
      </c>
      <c r="N18" s="205"/>
      <c r="O18" s="206"/>
    </row>
    <row r="19" spans="1:15" s="9" customFormat="1" ht="18.75" x14ac:dyDescent="0.3">
      <c r="A19" s="12" t="s">
        <v>17</v>
      </c>
      <c r="B19" s="204" t="s">
        <v>41</v>
      </c>
      <c r="C19" s="205"/>
      <c r="D19" s="205"/>
      <c r="E19" s="206"/>
      <c r="F19" s="168"/>
      <c r="G19" s="168"/>
      <c r="H19" s="11" t="s">
        <v>17</v>
      </c>
      <c r="I19" s="207" t="s">
        <v>17</v>
      </c>
      <c r="J19" s="206"/>
      <c r="K19" s="12" t="s">
        <v>17</v>
      </c>
      <c r="L19" s="13" t="s">
        <v>17</v>
      </c>
      <c r="M19" s="207" t="s">
        <v>17</v>
      </c>
      <c r="N19" s="205"/>
      <c r="O19" s="206"/>
    </row>
    <row r="20" spans="1:15" s="9" customFormat="1" ht="18.75" x14ac:dyDescent="0.3">
      <c r="A20" s="1" t="s">
        <v>17</v>
      </c>
      <c r="B20" s="2" t="s">
        <v>17</v>
      </c>
      <c r="C20" s="220" t="s">
        <v>42</v>
      </c>
      <c r="D20" s="205"/>
      <c r="E20" s="206"/>
      <c r="F20" s="168">
        <v>1632300</v>
      </c>
      <c r="G20" s="168">
        <v>2121459</v>
      </c>
      <c r="H20" s="18" t="s">
        <v>43</v>
      </c>
      <c r="I20" s="218" t="s">
        <v>44</v>
      </c>
      <c r="J20" s="206"/>
      <c r="K20" s="6" t="s">
        <v>45</v>
      </c>
      <c r="L20" s="19" t="s">
        <v>12</v>
      </c>
      <c r="M20" s="218" t="s">
        <v>46</v>
      </c>
      <c r="N20" s="205"/>
      <c r="O20" s="206"/>
    </row>
    <row r="21" spans="1:15" s="9" customFormat="1" ht="18.75" x14ac:dyDescent="0.3">
      <c r="A21" s="1" t="s">
        <v>17</v>
      </c>
      <c r="B21" s="2" t="s">
        <v>17</v>
      </c>
      <c r="C21" s="220" t="s">
        <v>47</v>
      </c>
      <c r="D21" s="205"/>
      <c r="E21" s="206"/>
      <c r="F21" s="168">
        <v>10080</v>
      </c>
      <c r="G21" s="168">
        <v>430</v>
      </c>
      <c r="H21" s="18" t="s">
        <v>48</v>
      </c>
      <c r="I21" s="218" t="s">
        <v>48</v>
      </c>
      <c r="J21" s="206"/>
      <c r="K21" s="6" t="s">
        <v>19</v>
      </c>
      <c r="L21" s="19" t="s">
        <v>12</v>
      </c>
      <c r="M21" s="218" t="s">
        <v>48</v>
      </c>
      <c r="N21" s="205"/>
      <c r="O21" s="206"/>
    </row>
    <row r="22" spans="1:15" s="9" customFormat="1" ht="18.75" x14ac:dyDescent="0.3">
      <c r="A22" s="1" t="s">
        <v>17</v>
      </c>
      <c r="B22" s="2" t="s">
        <v>17</v>
      </c>
      <c r="C22" s="220" t="s">
        <v>49</v>
      </c>
      <c r="D22" s="205"/>
      <c r="E22" s="206"/>
      <c r="F22" s="168">
        <v>176400</v>
      </c>
      <c r="G22" s="168">
        <v>240100</v>
      </c>
      <c r="H22" s="18" t="s">
        <v>50</v>
      </c>
      <c r="I22" s="218" t="s">
        <v>50</v>
      </c>
      <c r="J22" s="206"/>
      <c r="K22" s="6" t="s">
        <v>19</v>
      </c>
      <c r="L22" s="19" t="s">
        <v>12</v>
      </c>
      <c r="M22" s="218" t="s">
        <v>50</v>
      </c>
      <c r="N22" s="205"/>
      <c r="O22" s="206"/>
    </row>
    <row r="23" spans="1:15" s="9" customFormat="1" ht="18.75" x14ac:dyDescent="0.3">
      <c r="A23" s="1" t="s">
        <v>17</v>
      </c>
      <c r="B23" s="2" t="s">
        <v>17</v>
      </c>
      <c r="C23" s="220" t="s">
        <v>51</v>
      </c>
      <c r="D23" s="205"/>
      <c r="E23" s="206"/>
      <c r="F23" s="168">
        <v>633310</v>
      </c>
      <c r="G23" s="168">
        <v>668160</v>
      </c>
      <c r="H23" s="18" t="s">
        <v>52</v>
      </c>
      <c r="I23" s="218" t="s">
        <v>53</v>
      </c>
      <c r="J23" s="206"/>
      <c r="K23" s="6" t="s">
        <v>54</v>
      </c>
      <c r="L23" s="19" t="s">
        <v>12</v>
      </c>
      <c r="M23" s="218" t="s">
        <v>55</v>
      </c>
      <c r="N23" s="205"/>
      <c r="O23" s="206"/>
    </row>
    <row r="24" spans="1:15" s="9" customFormat="1" ht="18.75" x14ac:dyDescent="0.3">
      <c r="A24" s="1" t="s">
        <v>17</v>
      </c>
      <c r="B24" s="2" t="s">
        <v>17</v>
      </c>
      <c r="C24" s="220" t="s">
        <v>56</v>
      </c>
      <c r="D24" s="205"/>
      <c r="E24" s="206"/>
      <c r="F24" s="168">
        <v>82050</v>
      </c>
      <c r="G24" s="168">
        <v>63780</v>
      </c>
      <c r="H24" s="18" t="s">
        <v>57</v>
      </c>
      <c r="I24" s="218" t="s">
        <v>58</v>
      </c>
      <c r="J24" s="206"/>
      <c r="K24" s="6" t="s">
        <v>59</v>
      </c>
      <c r="L24" s="19" t="s">
        <v>12</v>
      </c>
      <c r="M24" s="218" t="s">
        <v>60</v>
      </c>
      <c r="N24" s="205"/>
      <c r="O24" s="206"/>
    </row>
    <row r="25" spans="1:15" s="9" customFormat="1" ht="18.75" x14ac:dyDescent="0.3">
      <c r="A25" s="221" t="s">
        <v>61</v>
      </c>
      <c r="B25" s="205"/>
      <c r="C25" s="205"/>
      <c r="D25" s="205"/>
      <c r="E25" s="206"/>
      <c r="F25" s="59">
        <f>SUM(F20:F24)</f>
        <v>2534140</v>
      </c>
      <c r="G25" s="59">
        <f>SUM(G20:G24)</f>
        <v>3093929</v>
      </c>
      <c r="H25" s="20" t="s">
        <v>62</v>
      </c>
      <c r="I25" s="219" t="s">
        <v>63</v>
      </c>
      <c r="J25" s="206"/>
      <c r="K25" s="12" t="s">
        <v>17</v>
      </c>
      <c r="L25" s="7" t="s">
        <v>17</v>
      </c>
      <c r="M25" s="219" t="s">
        <v>64</v>
      </c>
      <c r="N25" s="205"/>
      <c r="O25" s="206"/>
    </row>
    <row r="26" spans="1:15" s="9" customFormat="1" ht="18.75" x14ac:dyDescent="0.3">
      <c r="A26" s="221" t="s">
        <v>65</v>
      </c>
      <c r="B26" s="205"/>
      <c r="C26" s="205"/>
      <c r="D26" s="205"/>
      <c r="E26" s="206"/>
      <c r="F26" s="59">
        <f>SUM(F18,F25)</f>
        <v>5623660</v>
      </c>
      <c r="G26" s="59">
        <f>G18+G25</f>
        <v>6183449</v>
      </c>
      <c r="H26" s="20" t="s">
        <v>66</v>
      </c>
      <c r="I26" s="219" t="s">
        <v>67</v>
      </c>
      <c r="J26" s="206"/>
      <c r="K26" s="12" t="s">
        <v>17</v>
      </c>
      <c r="L26" s="7" t="s">
        <v>17</v>
      </c>
      <c r="M26" s="219" t="s">
        <v>68</v>
      </c>
      <c r="N26" s="205"/>
      <c r="O26" s="206"/>
    </row>
    <row r="27" spans="1:15" s="9" customFormat="1" ht="18.75" x14ac:dyDescent="0.3">
      <c r="A27" s="122"/>
      <c r="B27" s="111"/>
      <c r="C27" s="111"/>
      <c r="D27" s="111"/>
      <c r="E27" s="111"/>
      <c r="F27" s="128"/>
      <c r="G27" s="128"/>
      <c r="H27" s="110"/>
      <c r="I27" s="110"/>
      <c r="J27" s="111"/>
      <c r="K27" s="37"/>
      <c r="L27" s="32"/>
      <c r="M27" s="110"/>
      <c r="N27" s="111"/>
      <c r="O27" s="111">
        <v>17</v>
      </c>
    </row>
    <row r="28" spans="1:15" s="9" customFormat="1" ht="18.75" x14ac:dyDescent="0.3">
      <c r="A28" s="122"/>
      <c r="B28" s="111"/>
      <c r="C28" s="111"/>
      <c r="D28" s="111"/>
      <c r="E28" s="111"/>
      <c r="F28" s="121"/>
      <c r="G28" s="121"/>
      <c r="H28" s="110"/>
      <c r="I28" s="110"/>
      <c r="J28" s="111"/>
      <c r="K28" s="37"/>
      <c r="L28" s="32"/>
      <c r="M28" s="110"/>
      <c r="N28" s="111"/>
      <c r="O28" s="111"/>
    </row>
    <row r="29" spans="1:15" s="9" customFormat="1" ht="18" customHeight="1" x14ac:dyDescent="0.3">
      <c r="A29" s="211" t="s">
        <v>17</v>
      </c>
      <c r="B29" s="212"/>
      <c r="C29" s="212"/>
      <c r="D29" s="212"/>
      <c r="E29" s="213"/>
      <c r="F29" s="217" t="s">
        <v>2</v>
      </c>
      <c r="G29" s="205"/>
      <c r="H29" s="206"/>
      <c r="I29" s="217" t="s">
        <v>3</v>
      </c>
      <c r="J29" s="205"/>
      <c r="K29" s="205"/>
      <c r="L29" s="205"/>
      <c r="M29" s="205"/>
      <c r="N29" s="205"/>
      <c r="O29" s="206"/>
    </row>
    <row r="30" spans="1:15" s="9" customFormat="1" ht="18.75" customHeight="1" x14ac:dyDescent="0.3">
      <c r="A30" s="214" t="s">
        <v>17</v>
      </c>
      <c r="B30" s="209"/>
      <c r="C30" s="209"/>
      <c r="D30" s="209"/>
      <c r="E30" s="210"/>
      <c r="F30" s="106" t="s">
        <v>4</v>
      </c>
      <c r="G30" s="106" t="s">
        <v>5</v>
      </c>
      <c r="H30" s="106" t="s">
        <v>6</v>
      </c>
      <c r="I30" s="217" t="s">
        <v>7</v>
      </c>
      <c r="J30" s="206"/>
      <c r="K30" s="217" t="s">
        <v>8</v>
      </c>
      <c r="L30" s="206"/>
      <c r="M30" s="217" t="s">
        <v>9</v>
      </c>
      <c r="N30" s="205"/>
      <c r="O30" s="206"/>
    </row>
    <row r="31" spans="1:15" s="9" customFormat="1" ht="18.75" x14ac:dyDescent="0.3">
      <c r="A31" s="12" t="s">
        <v>17</v>
      </c>
      <c r="B31" s="204" t="s">
        <v>69</v>
      </c>
      <c r="C31" s="205"/>
      <c r="D31" s="205"/>
      <c r="E31" s="206"/>
      <c r="F31" s="11" t="s">
        <v>17</v>
      </c>
      <c r="G31" s="11" t="s">
        <v>17</v>
      </c>
      <c r="H31" s="11" t="s">
        <v>17</v>
      </c>
      <c r="I31" s="207" t="s">
        <v>17</v>
      </c>
      <c r="J31" s="206"/>
      <c r="K31" s="12" t="s">
        <v>17</v>
      </c>
      <c r="L31" s="13" t="s">
        <v>17</v>
      </c>
      <c r="M31" s="207" t="s">
        <v>17</v>
      </c>
      <c r="N31" s="205"/>
      <c r="O31" s="206"/>
    </row>
    <row r="32" spans="1:15" s="9" customFormat="1" ht="18.75" x14ac:dyDescent="0.3">
      <c r="A32" s="12" t="s">
        <v>17</v>
      </c>
      <c r="B32" s="204" t="s">
        <v>70</v>
      </c>
      <c r="C32" s="205"/>
      <c r="D32" s="205"/>
      <c r="E32" s="206"/>
      <c r="F32" s="11" t="s">
        <v>17</v>
      </c>
      <c r="G32" s="11" t="s">
        <v>17</v>
      </c>
      <c r="H32" s="11" t="s">
        <v>17</v>
      </c>
      <c r="I32" s="207" t="s">
        <v>17</v>
      </c>
      <c r="J32" s="206"/>
      <c r="K32" s="12" t="s">
        <v>17</v>
      </c>
      <c r="L32" s="13" t="s">
        <v>17</v>
      </c>
      <c r="M32" s="207" t="s">
        <v>17</v>
      </c>
      <c r="N32" s="205"/>
      <c r="O32" s="206"/>
    </row>
    <row r="33" spans="1:15" s="9" customFormat="1" ht="36.75" customHeight="1" x14ac:dyDescent="0.3">
      <c r="A33" s="1" t="s">
        <v>17</v>
      </c>
      <c r="B33" s="2" t="s">
        <v>17</v>
      </c>
      <c r="C33" s="220" t="s">
        <v>71</v>
      </c>
      <c r="D33" s="205"/>
      <c r="E33" s="206"/>
      <c r="F33" s="166">
        <v>2600</v>
      </c>
      <c r="G33" s="166" t="s">
        <v>232</v>
      </c>
      <c r="H33" s="18" t="s">
        <v>19</v>
      </c>
      <c r="I33" s="218" t="s">
        <v>72</v>
      </c>
      <c r="J33" s="206"/>
      <c r="K33" s="6" t="s">
        <v>19</v>
      </c>
      <c r="L33" s="19" t="s">
        <v>12</v>
      </c>
      <c r="M33" s="218" t="s">
        <v>72</v>
      </c>
      <c r="N33" s="205"/>
      <c r="O33" s="206"/>
    </row>
    <row r="34" spans="1:15" s="9" customFormat="1" ht="18.75" x14ac:dyDescent="0.3">
      <c r="A34" s="1" t="s">
        <v>17</v>
      </c>
      <c r="B34" s="2" t="s">
        <v>17</v>
      </c>
      <c r="C34" s="220" t="s">
        <v>73</v>
      </c>
      <c r="D34" s="205"/>
      <c r="E34" s="206"/>
      <c r="F34" s="166"/>
      <c r="G34" s="166" t="s">
        <v>232</v>
      </c>
      <c r="H34" s="18" t="s">
        <v>19</v>
      </c>
      <c r="I34" s="218" t="s">
        <v>19</v>
      </c>
      <c r="J34" s="206"/>
      <c r="K34" s="6" t="s">
        <v>74</v>
      </c>
      <c r="L34" s="19" t="s">
        <v>12</v>
      </c>
      <c r="M34" s="218" t="s">
        <v>75</v>
      </c>
      <c r="N34" s="205"/>
      <c r="O34" s="206"/>
    </row>
    <row r="35" spans="1:15" s="9" customFormat="1" ht="18.75" x14ac:dyDescent="0.3">
      <c r="A35" s="1" t="s">
        <v>17</v>
      </c>
      <c r="B35" s="2" t="s">
        <v>17</v>
      </c>
      <c r="C35" s="220" t="s">
        <v>76</v>
      </c>
      <c r="D35" s="205"/>
      <c r="E35" s="206"/>
      <c r="F35" s="166"/>
      <c r="G35" s="166">
        <v>35000</v>
      </c>
      <c r="H35" s="18" t="s">
        <v>77</v>
      </c>
      <c r="I35" s="218" t="s">
        <v>77</v>
      </c>
      <c r="J35" s="206"/>
      <c r="K35" s="6" t="s">
        <v>19</v>
      </c>
      <c r="L35" s="19" t="s">
        <v>12</v>
      </c>
      <c r="M35" s="218" t="s">
        <v>77</v>
      </c>
      <c r="N35" s="205"/>
      <c r="O35" s="206"/>
    </row>
    <row r="36" spans="1:15" s="9" customFormat="1" ht="18.75" x14ac:dyDescent="0.3">
      <c r="A36" s="1" t="s">
        <v>17</v>
      </c>
      <c r="B36" s="2" t="s">
        <v>17</v>
      </c>
      <c r="C36" s="220" t="s">
        <v>78</v>
      </c>
      <c r="D36" s="205"/>
      <c r="E36" s="206"/>
      <c r="F36" s="166">
        <v>12142.75</v>
      </c>
      <c r="G36" s="166">
        <v>49297.25</v>
      </c>
      <c r="H36" s="18" t="s">
        <v>79</v>
      </c>
      <c r="I36" s="218" t="s">
        <v>80</v>
      </c>
      <c r="J36" s="206"/>
      <c r="K36" s="6" t="s">
        <v>81</v>
      </c>
      <c r="L36" s="19" t="s">
        <v>12</v>
      </c>
      <c r="M36" s="218" t="s">
        <v>82</v>
      </c>
      <c r="N36" s="205"/>
      <c r="O36" s="206"/>
    </row>
    <row r="37" spans="1:15" s="9" customFormat="1" ht="18.75" x14ac:dyDescent="0.3">
      <c r="A37" s="221" t="s">
        <v>83</v>
      </c>
      <c r="B37" s="205"/>
      <c r="C37" s="205"/>
      <c r="D37" s="205"/>
      <c r="E37" s="206"/>
      <c r="F37" s="166">
        <f>SUM(F33:F36)</f>
        <v>14742.75</v>
      </c>
      <c r="G37" s="166">
        <f>SUM(G35:G36)</f>
        <v>84297.25</v>
      </c>
      <c r="H37" s="20" t="s">
        <v>84</v>
      </c>
      <c r="I37" s="219" t="s">
        <v>85</v>
      </c>
      <c r="J37" s="206"/>
      <c r="K37" s="12" t="s">
        <v>17</v>
      </c>
      <c r="L37" s="7" t="s">
        <v>17</v>
      </c>
      <c r="M37" s="219" t="s">
        <v>86</v>
      </c>
      <c r="N37" s="205"/>
      <c r="O37" s="206"/>
    </row>
    <row r="38" spans="1:15" s="9" customFormat="1" ht="18.75" x14ac:dyDescent="0.3">
      <c r="A38" s="12" t="s">
        <v>17</v>
      </c>
      <c r="B38" s="204" t="s">
        <v>87</v>
      </c>
      <c r="C38" s="205"/>
      <c r="D38" s="205"/>
      <c r="E38" s="206"/>
      <c r="F38" s="166" t="s">
        <v>17</v>
      </c>
      <c r="G38" s="166" t="s">
        <v>17</v>
      </c>
      <c r="H38" s="11" t="s">
        <v>17</v>
      </c>
      <c r="I38" s="207" t="s">
        <v>17</v>
      </c>
      <c r="J38" s="206"/>
      <c r="K38" s="12" t="s">
        <v>17</v>
      </c>
      <c r="L38" s="13" t="s">
        <v>17</v>
      </c>
      <c r="M38" s="207" t="s">
        <v>17</v>
      </c>
      <c r="N38" s="205"/>
      <c r="O38" s="206"/>
    </row>
    <row r="39" spans="1:15" s="9" customFormat="1" ht="18.75" x14ac:dyDescent="0.3">
      <c r="A39" s="1" t="s">
        <v>17</v>
      </c>
      <c r="B39" s="2" t="s">
        <v>17</v>
      </c>
      <c r="C39" s="220" t="s">
        <v>88</v>
      </c>
      <c r="D39" s="205"/>
      <c r="E39" s="206"/>
      <c r="F39" s="166">
        <v>58382</v>
      </c>
      <c r="G39" s="166">
        <v>66287.899999999994</v>
      </c>
      <c r="H39" s="18" t="s">
        <v>89</v>
      </c>
      <c r="I39" s="218" t="s">
        <v>90</v>
      </c>
      <c r="J39" s="206"/>
      <c r="K39" s="6" t="s">
        <v>91</v>
      </c>
      <c r="L39" s="19" t="s">
        <v>12</v>
      </c>
      <c r="M39" s="218" t="s">
        <v>19</v>
      </c>
      <c r="N39" s="205"/>
      <c r="O39" s="206"/>
    </row>
    <row r="40" spans="1:15" s="9" customFormat="1" ht="18.75" x14ac:dyDescent="0.3">
      <c r="A40" s="1" t="s">
        <v>17</v>
      </c>
      <c r="B40" s="2" t="s">
        <v>17</v>
      </c>
      <c r="C40" s="2" t="s">
        <v>17</v>
      </c>
      <c r="D40" s="220" t="s">
        <v>88</v>
      </c>
      <c r="E40" s="206"/>
      <c r="F40" s="166" t="s">
        <v>19</v>
      </c>
      <c r="G40" s="166" t="s">
        <v>19</v>
      </c>
      <c r="H40" s="18" t="s">
        <v>19</v>
      </c>
      <c r="I40" s="218" t="s">
        <v>19</v>
      </c>
      <c r="J40" s="206"/>
      <c r="K40" s="6" t="s">
        <v>74</v>
      </c>
      <c r="L40" s="19" t="s">
        <v>12</v>
      </c>
      <c r="M40" s="218" t="s">
        <v>233</v>
      </c>
      <c r="N40" s="205"/>
      <c r="O40" s="206"/>
    </row>
    <row r="41" spans="1:15" s="9" customFormat="1" ht="18.75" x14ac:dyDescent="0.3">
      <c r="A41" s="1" t="s">
        <v>17</v>
      </c>
      <c r="B41" s="2" t="s">
        <v>17</v>
      </c>
      <c r="C41" s="220" t="s">
        <v>93</v>
      </c>
      <c r="D41" s="205"/>
      <c r="E41" s="206"/>
      <c r="F41" s="166">
        <v>51112.5</v>
      </c>
      <c r="G41" s="166">
        <v>33193.75</v>
      </c>
      <c r="H41" s="18" t="s">
        <v>94</v>
      </c>
      <c r="I41" s="218" t="s">
        <v>95</v>
      </c>
      <c r="J41" s="206"/>
      <c r="K41" s="6" t="s">
        <v>96</v>
      </c>
      <c r="L41" s="19" t="s">
        <v>12</v>
      </c>
      <c r="M41" s="218" t="s">
        <v>97</v>
      </c>
      <c r="N41" s="205"/>
      <c r="O41" s="206"/>
    </row>
    <row r="42" spans="1:15" s="9" customFormat="1" ht="18.75" x14ac:dyDescent="0.3">
      <c r="A42" s="1" t="s">
        <v>17</v>
      </c>
      <c r="B42" s="2" t="s">
        <v>17</v>
      </c>
      <c r="C42" s="220" t="s">
        <v>98</v>
      </c>
      <c r="D42" s="205"/>
      <c r="E42" s="206"/>
      <c r="F42" s="166">
        <v>70026</v>
      </c>
      <c r="G42" s="166"/>
      <c r="H42" s="18" t="s">
        <v>17</v>
      </c>
      <c r="I42" s="218" t="s">
        <v>17</v>
      </c>
      <c r="J42" s="206"/>
      <c r="K42" s="6" t="s">
        <v>17</v>
      </c>
      <c r="L42" s="19" t="s">
        <v>17</v>
      </c>
      <c r="M42" s="218" t="s">
        <v>17</v>
      </c>
      <c r="N42" s="205"/>
      <c r="O42" s="206"/>
    </row>
    <row r="43" spans="1:15" s="9" customFormat="1" ht="18.75" x14ac:dyDescent="0.3">
      <c r="A43" s="1" t="s">
        <v>17</v>
      </c>
      <c r="B43" s="2" t="s">
        <v>17</v>
      </c>
      <c r="C43" s="2" t="s">
        <v>17</v>
      </c>
      <c r="D43" s="220" t="s">
        <v>99</v>
      </c>
      <c r="E43" s="206"/>
      <c r="F43" s="166" t="s">
        <v>19</v>
      </c>
      <c r="G43" s="166">
        <v>20254</v>
      </c>
      <c r="H43" s="18" t="s">
        <v>100</v>
      </c>
      <c r="I43" s="218" t="s">
        <v>101</v>
      </c>
      <c r="J43" s="206"/>
      <c r="K43" s="6" t="s">
        <v>19</v>
      </c>
      <c r="L43" s="19" t="s">
        <v>12</v>
      </c>
      <c r="M43" s="218" t="s">
        <v>101</v>
      </c>
      <c r="N43" s="205"/>
      <c r="O43" s="206"/>
    </row>
    <row r="44" spans="1:15" s="9" customFormat="1" ht="18.75" x14ac:dyDescent="0.3">
      <c r="A44" s="1" t="s">
        <v>17</v>
      </c>
      <c r="B44" s="2" t="s">
        <v>17</v>
      </c>
      <c r="C44" s="2" t="s">
        <v>17</v>
      </c>
      <c r="D44" s="220" t="s">
        <v>102</v>
      </c>
      <c r="E44" s="206"/>
      <c r="F44" s="166" t="s">
        <v>19</v>
      </c>
      <c r="G44" s="166">
        <v>227456.55</v>
      </c>
      <c r="H44" s="18" t="s">
        <v>103</v>
      </c>
      <c r="I44" s="218" t="s">
        <v>104</v>
      </c>
      <c r="J44" s="206"/>
      <c r="K44" s="6" t="s">
        <v>105</v>
      </c>
      <c r="L44" s="19" t="s">
        <v>12</v>
      </c>
      <c r="M44" s="218" t="s">
        <v>106</v>
      </c>
      <c r="N44" s="205"/>
      <c r="O44" s="206"/>
    </row>
    <row r="45" spans="1:15" s="9" customFormat="1" ht="18.75" x14ac:dyDescent="0.3">
      <c r="A45" s="1" t="s">
        <v>17</v>
      </c>
      <c r="B45" s="2" t="s">
        <v>17</v>
      </c>
      <c r="C45" s="2" t="s">
        <v>17</v>
      </c>
      <c r="D45" s="220" t="s">
        <v>107</v>
      </c>
      <c r="E45" s="206"/>
      <c r="F45" s="166" t="s">
        <v>19</v>
      </c>
      <c r="G45" s="166" t="s">
        <v>19</v>
      </c>
      <c r="H45" s="18" t="s">
        <v>108</v>
      </c>
      <c r="I45" s="218" t="s">
        <v>106</v>
      </c>
      <c r="J45" s="206"/>
      <c r="K45" s="6" t="s">
        <v>109</v>
      </c>
      <c r="L45" s="19" t="s">
        <v>12</v>
      </c>
      <c r="M45" s="218" t="s">
        <v>92</v>
      </c>
      <c r="N45" s="205"/>
      <c r="O45" s="206"/>
    </row>
    <row r="46" spans="1:15" s="9" customFormat="1" ht="18.75" x14ac:dyDescent="0.3">
      <c r="A46" s="1" t="s">
        <v>17</v>
      </c>
      <c r="B46" s="2" t="s">
        <v>17</v>
      </c>
      <c r="C46" s="2" t="s">
        <v>17</v>
      </c>
      <c r="D46" s="220" t="s">
        <v>110</v>
      </c>
      <c r="E46" s="206"/>
      <c r="F46" s="166" t="s">
        <v>19</v>
      </c>
      <c r="G46" s="166" t="s">
        <v>19</v>
      </c>
      <c r="H46" s="18" t="s">
        <v>19</v>
      </c>
      <c r="I46" s="218" t="s">
        <v>111</v>
      </c>
      <c r="J46" s="206"/>
      <c r="K46" s="6" t="s">
        <v>112</v>
      </c>
      <c r="L46" s="19" t="s">
        <v>12</v>
      </c>
      <c r="M46" s="218" t="s">
        <v>113</v>
      </c>
      <c r="N46" s="205"/>
      <c r="O46" s="206"/>
    </row>
    <row r="47" spans="1:15" s="9" customFormat="1" ht="18.75" x14ac:dyDescent="0.3">
      <c r="A47" s="1" t="s">
        <v>17</v>
      </c>
      <c r="B47" s="2" t="s">
        <v>17</v>
      </c>
      <c r="C47" s="2" t="s">
        <v>17</v>
      </c>
      <c r="D47" s="220" t="s">
        <v>114</v>
      </c>
      <c r="E47" s="206"/>
      <c r="F47" s="166" t="s">
        <v>19</v>
      </c>
      <c r="G47" s="166" t="s">
        <v>19</v>
      </c>
      <c r="H47" s="18" t="s">
        <v>115</v>
      </c>
      <c r="I47" s="218" t="s">
        <v>116</v>
      </c>
      <c r="J47" s="206"/>
      <c r="K47" s="6" t="s">
        <v>19</v>
      </c>
      <c r="L47" s="19" t="s">
        <v>12</v>
      </c>
      <c r="M47" s="218" t="s">
        <v>116</v>
      </c>
      <c r="N47" s="205"/>
      <c r="O47" s="206"/>
    </row>
    <row r="48" spans="1:15" s="9" customFormat="1" ht="18.75" x14ac:dyDescent="0.3">
      <c r="A48" s="1" t="s">
        <v>17</v>
      </c>
      <c r="B48" s="2" t="s">
        <v>17</v>
      </c>
      <c r="C48" s="2" t="s">
        <v>17</v>
      </c>
      <c r="D48" s="220" t="s">
        <v>117</v>
      </c>
      <c r="E48" s="206"/>
      <c r="F48" s="166" t="s">
        <v>19</v>
      </c>
      <c r="G48" s="166" t="s">
        <v>19</v>
      </c>
      <c r="H48" s="18" t="s">
        <v>19</v>
      </c>
      <c r="I48" s="218" t="s">
        <v>19</v>
      </c>
      <c r="J48" s="206"/>
      <c r="K48" s="6" t="s">
        <v>74</v>
      </c>
      <c r="L48" s="19" t="s">
        <v>12</v>
      </c>
      <c r="M48" s="218" t="s">
        <v>18</v>
      </c>
      <c r="N48" s="205"/>
      <c r="O48" s="206"/>
    </row>
    <row r="49" spans="1:15" s="9" customFormat="1" ht="18.75" x14ac:dyDescent="0.3">
      <c r="A49" s="1" t="s">
        <v>17</v>
      </c>
      <c r="B49" s="2" t="s">
        <v>17</v>
      </c>
      <c r="C49" s="220" t="s">
        <v>118</v>
      </c>
      <c r="D49" s="205"/>
      <c r="E49" s="206"/>
      <c r="F49" s="166">
        <v>97430</v>
      </c>
      <c r="G49" s="166">
        <v>65638.2</v>
      </c>
      <c r="H49" s="18" t="s">
        <v>119</v>
      </c>
      <c r="I49" s="218" t="s">
        <v>120</v>
      </c>
      <c r="J49" s="206"/>
      <c r="K49" s="6" t="s">
        <v>121</v>
      </c>
      <c r="L49" s="19" t="s">
        <v>12</v>
      </c>
      <c r="M49" s="218" t="s">
        <v>122</v>
      </c>
      <c r="N49" s="205"/>
      <c r="O49" s="206"/>
    </row>
    <row r="50" spans="1:15" s="9" customFormat="1" ht="18.75" x14ac:dyDescent="0.3">
      <c r="A50" s="221" t="s">
        <v>123</v>
      </c>
      <c r="B50" s="205"/>
      <c r="C50" s="205"/>
      <c r="D50" s="205"/>
      <c r="E50" s="206"/>
      <c r="F50" s="23">
        <f>SUM(F39:F49)</f>
        <v>276950.5</v>
      </c>
      <c r="G50" s="23">
        <f>SUM(G39:G49)</f>
        <v>412830.39999999997</v>
      </c>
      <c r="H50" s="20" t="s">
        <v>124</v>
      </c>
      <c r="I50" s="219" t="s">
        <v>125</v>
      </c>
      <c r="J50" s="206"/>
      <c r="K50" s="12" t="s">
        <v>17</v>
      </c>
      <c r="L50" s="7" t="s">
        <v>17</v>
      </c>
      <c r="M50" s="219" t="s">
        <v>126</v>
      </c>
      <c r="N50" s="205"/>
      <c r="O50" s="206"/>
    </row>
    <row r="51" spans="1:15" s="9" customFormat="1" ht="18.75" x14ac:dyDescent="0.3">
      <c r="A51" s="122"/>
      <c r="B51" s="111"/>
      <c r="C51" s="111"/>
      <c r="D51" s="111"/>
      <c r="E51" s="111"/>
      <c r="F51" s="121"/>
      <c r="G51" s="121"/>
      <c r="H51" s="110"/>
      <c r="I51" s="110"/>
      <c r="J51" s="111"/>
      <c r="K51" s="37"/>
      <c r="L51" s="32"/>
      <c r="M51" s="110"/>
      <c r="N51" s="111"/>
      <c r="O51" s="111">
        <v>18</v>
      </c>
    </row>
    <row r="52" spans="1:15" s="54" customFormat="1" ht="18.75" x14ac:dyDescent="0.3"/>
    <row r="53" spans="1:15" s="9" customFormat="1" ht="18" customHeight="1" x14ac:dyDescent="0.3">
      <c r="A53" s="211" t="s">
        <v>17</v>
      </c>
      <c r="B53" s="212"/>
      <c r="C53" s="212"/>
      <c r="D53" s="212"/>
      <c r="E53" s="213"/>
      <c r="F53" s="217" t="s">
        <v>2</v>
      </c>
      <c r="G53" s="205"/>
      <c r="H53" s="206"/>
      <c r="I53" s="217" t="s">
        <v>3</v>
      </c>
      <c r="J53" s="205"/>
      <c r="K53" s="205"/>
      <c r="L53" s="205"/>
      <c r="M53" s="205"/>
      <c r="N53" s="205"/>
      <c r="O53" s="206"/>
    </row>
    <row r="54" spans="1:15" s="9" customFormat="1" ht="18.75" customHeight="1" x14ac:dyDescent="0.3">
      <c r="A54" s="214" t="s">
        <v>17</v>
      </c>
      <c r="B54" s="209"/>
      <c r="C54" s="209"/>
      <c r="D54" s="209"/>
      <c r="E54" s="210"/>
      <c r="F54" s="106" t="s">
        <v>4</v>
      </c>
      <c r="G54" s="106" t="s">
        <v>5</v>
      </c>
      <c r="H54" s="106" t="s">
        <v>6</v>
      </c>
      <c r="I54" s="217" t="s">
        <v>7</v>
      </c>
      <c r="J54" s="206"/>
      <c r="K54" s="217" t="s">
        <v>8</v>
      </c>
      <c r="L54" s="206"/>
      <c r="M54" s="217" t="s">
        <v>9</v>
      </c>
      <c r="N54" s="205"/>
      <c r="O54" s="206"/>
    </row>
    <row r="55" spans="1:15" s="9" customFormat="1" ht="18.75" x14ac:dyDescent="0.3">
      <c r="A55" s="12" t="s">
        <v>17</v>
      </c>
      <c r="B55" s="204" t="s">
        <v>127</v>
      </c>
      <c r="C55" s="205"/>
      <c r="D55" s="205"/>
      <c r="E55" s="206"/>
      <c r="F55" s="166" t="s">
        <v>17</v>
      </c>
      <c r="G55" s="166" t="s">
        <v>17</v>
      </c>
      <c r="H55" s="11" t="s">
        <v>17</v>
      </c>
      <c r="I55" s="207" t="s">
        <v>17</v>
      </c>
      <c r="J55" s="206"/>
      <c r="K55" s="12" t="s">
        <v>17</v>
      </c>
      <c r="L55" s="13" t="s">
        <v>17</v>
      </c>
      <c r="M55" s="207" t="s">
        <v>17</v>
      </c>
      <c r="N55" s="205"/>
      <c r="O55" s="206"/>
    </row>
    <row r="56" spans="1:15" s="9" customFormat="1" ht="18.75" x14ac:dyDescent="0.3">
      <c r="A56" s="1" t="s">
        <v>17</v>
      </c>
      <c r="B56" s="2" t="s">
        <v>17</v>
      </c>
      <c r="C56" s="220" t="s">
        <v>128</v>
      </c>
      <c r="D56" s="205"/>
      <c r="E56" s="206"/>
      <c r="F56" s="166">
        <v>34687</v>
      </c>
      <c r="G56" s="166">
        <v>56925</v>
      </c>
      <c r="H56" s="18" t="s">
        <v>129</v>
      </c>
      <c r="I56" s="218" t="s">
        <v>130</v>
      </c>
      <c r="J56" s="206"/>
      <c r="K56" s="6" t="s">
        <v>131</v>
      </c>
      <c r="L56" s="19" t="s">
        <v>12</v>
      </c>
      <c r="M56" s="218" t="s">
        <v>132</v>
      </c>
      <c r="N56" s="205"/>
      <c r="O56" s="206"/>
    </row>
    <row r="57" spans="1:15" s="9" customFormat="1" ht="18.75" x14ac:dyDescent="0.3">
      <c r="A57" s="1" t="s">
        <v>17</v>
      </c>
      <c r="B57" s="2" t="s">
        <v>17</v>
      </c>
      <c r="C57" s="220" t="s">
        <v>133</v>
      </c>
      <c r="D57" s="205"/>
      <c r="E57" s="206"/>
      <c r="F57" s="166"/>
      <c r="G57" s="166">
        <v>4460</v>
      </c>
      <c r="H57" s="18" t="s">
        <v>19</v>
      </c>
      <c r="I57" s="218" t="s">
        <v>134</v>
      </c>
      <c r="J57" s="206"/>
      <c r="K57" s="6" t="s">
        <v>19</v>
      </c>
      <c r="L57" s="19" t="s">
        <v>12</v>
      </c>
      <c r="M57" s="218" t="s">
        <v>134</v>
      </c>
      <c r="N57" s="205"/>
      <c r="O57" s="206"/>
    </row>
    <row r="58" spans="1:15" s="9" customFormat="1" ht="18.75" x14ac:dyDescent="0.3">
      <c r="A58" s="1" t="s">
        <v>17</v>
      </c>
      <c r="B58" s="2" t="s">
        <v>17</v>
      </c>
      <c r="C58" s="220" t="s">
        <v>135</v>
      </c>
      <c r="D58" s="205"/>
      <c r="E58" s="206"/>
      <c r="F58" s="166">
        <v>1530</v>
      </c>
      <c r="G58" s="166">
        <v>19095</v>
      </c>
      <c r="H58" s="18" t="s">
        <v>136</v>
      </c>
      <c r="I58" s="218" t="s">
        <v>137</v>
      </c>
      <c r="J58" s="206"/>
      <c r="K58" s="6" t="s">
        <v>112</v>
      </c>
      <c r="L58" s="19" t="s">
        <v>12</v>
      </c>
      <c r="M58" s="218" t="s">
        <v>72</v>
      </c>
      <c r="N58" s="205"/>
      <c r="O58" s="206"/>
    </row>
    <row r="59" spans="1:15" s="9" customFormat="1" ht="18.75" x14ac:dyDescent="0.3">
      <c r="A59" s="1" t="s">
        <v>17</v>
      </c>
      <c r="B59" s="2" t="s">
        <v>17</v>
      </c>
      <c r="C59" s="220" t="s">
        <v>138</v>
      </c>
      <c r="D59" s="205"/>
      <c r="E59" s="206"/>
      <c r="F59" s="166">
        <v>5950</v>
      </c>
      <c r="G59" s="166"/>
      <c r="H59" s="18" t="s">
        <v>139</v>
      </c>
      <c r="I59" s="218" t="s">
        <v>75</v>
      </c>
      <c r="J59" s="206"/>
      <c r="K59" s="6" t="s">
        <v>19</v>
      </c>
      <c r="L59" s="19" t="s">
        <v>12</v>
      </c>
      <c r="M59" s="218" t="s">
        <v>75</v>
      </c>
      <c r="N59" s="205"/>
      <c r="O59" s="206"/>
    </row>
    <row r="60" spans="1:15" s="9" customFormat="1" ht="18.75" x14ac:dyDescent="0.3">
      <c r="A60" s="1" t="s">
        <v>17</v>
      </c>
      <c r="B60" s="2" t="s">
        <v>17</v>
      </c>
      <c r="C60" s="220" t="s">
        <v>140</v>
      </c>
      <c r="D60" s="205"/>
      <c r="E60" s="206"/>
      <c r="F60" s="166">
        <v>0</v>
      </c>
      <c r="G60" s="166">
        <v>21500</v>
      </c>
      <c r="H60" s="18" t="s">
        <v>141</v>
      </c>
      <c r="I60" s="218" t="s">
        <v>19</v>
      </c>
      <c r="J60" s="206"/>
      <c r="K60" s="6" t="s">
        <v>74</v>
      </c>
      <c r="L60" s="19" t="s">
        <v>12</v>
      </c>
      <c r="M60" s="218" t="s">
        <v>142</v>
      </c>
      <c r="N60" s="205"/>
      <c r="O60" s="206"/>
    </row>
    <row r="61" spans="1:15" s="9" customFormat="1" ht="18.75" x14ac:dyDescent="0.3">
      <c r="A61" s="1" t="s">
        <v>17</v>
      </c>
      <c r="B61" s="2" t="s">
        <v>17</v>
      </c>
      <c r="C61" s="220" t="s">
        <v>143</v>
      </c>
      <c r="D61" s="205"/>
      <c r="E61" s="206"/>
      <c r="F61" s="166">
        <v>208224.75</v>
      </c>
      <c r="G61" s="166">
        <v>94273.600000000006</v>
      </c>
      <c r="H61" s="18" t="s">
        <v>144</v>
      </c>
      <c r="I61" s="218" t="s">
        <v>145</v>
      </c>
      <c r="J61" s="206"/>
      <c r="K61" s="6" t="s">
        <v>146</v>
      </c>
      <c r="L61" s="19" t="s">
        <v>12</v>
      </c>
      <c r="M61" s="218" t="s">
        <v>147</v>
      </c>
      <c r="N61" s="205"/>
      <c r="O61" s="206"/>
    </row>
    <row r="62" spans="1:15" s="9" customFormat="1" ht="18.75" x14ac:dyDescent="0.3">
      <c r="A62" s="1" t="s">
        <v>17</v>
      </c>
      <c r="B62" s="2" t="s">
        <v>17</v>
      </c>
      <c r="C62" s="220" t="s">
        <v>148</v>
      </c>
      <c r="D62" s="205"/>
      <c r="E62" s="206"/>
      <c r="F62" s="166">
        <v>2162</v>
      </c>
      <c r="G62" s="166">
        <v>1728</v>
      </c>
      <c r="H62" s="18" t="s">
        <v>19</v>
      </c>
      <c r="I62" s="218" t="s">
        <v>116</v>
      </c>
      <c r="J62" s="206"/>
      <c r="K62" s="6" t="s">
        <v>19</v>
      </c>
      <c r="L62" s="19" t="s">
        <v>12</v>
      </c>
      <c r="M62" s="218" t="s">
        <v>116</v>
      </c>
      <c r="N62" s="205"/>
      <c r="O62" s="206"/>
    </row>
    <row r="63" spans="1:15" s="9" customFormat="1" ht="18.75" x14ac:dyDescent="0.3">
      <c r="A63" s="1" t="s">
        <v>17</v>
      </c>
      <c r="B63" s="2" t="s">
        <v>17</v>
      </c>
      <c r="C63" s="220" t="s">
        <v>149</v>
      </c>
      <c r="D63" s="205"/>
      <c r="E63" s="206"/>
      <c r="F63" s="166">
        <v>23750</v>
      </c>
      <c r="G63" s="166">
        <v>34070</v>
      </c>
      <c r="H63" s="18" t="s">
        <v>150</v>
      </c>
      <c r="I63" s="218" t="s">
        <v>101</v>
      </c>
      <c r="J63" s="206"/>
      <c r="K63" s="6" t="s">
        <v>151</v>
      </c>
      <c r="L63" s="19" t="s">
        <v>12</v>
      </c>
      <c r="M63" s="218" t="s">
        <v>130</v>
      </c>
      <c r="N63" s="205"/>
      <c r="O63" s="206"/>
    </row>
    <row r="64" spans="1:15" s="9" customFormat="1" ht="18.75" x14ac:dyDescent="0.3">
      <c r="A64" s="1" t="s">
        <v>17</v>
      </c>
      <c r="B64" s="2" t="s">
        <v>17</v>
      </c>
      <c r="C64" s="220" t="s">
        <v>152</v>
      </c>
      <c r="D64" s="205"/>
      <c r="E64" s="206"/>
      <c r="F64" s="166">
        <v>5000</v>
      </c>
      <c r="G64" s="166"/>
      <c r="H64" s="18" t="s">
        <v>153</v>
      </c>
      <c r="I64" s="218" t="s">
        <v>116</v>
      </c>
      <c r="J64" s="206"/>
      <c r="K64" s="6" t="s">
        <v>19</v>
      </c>
      <c r="L64" s="19" t="s">
        <v>12</v>
      </c>
      <c r="M64" s="218" t="s">
        <v>116</v>
      </c>
      <c r="N64" s="205"/>
      <c r="O64" s="206"/>
    </row>
    <row r="65" spans="1:15" s="9" customFormat="1" ht="18.75" x14ac:dyDescent="0.3">
      <c r="A65" s="221" t="s">
        <v>154</v>
      </c>
      <c r="B65" s="205"/>
      <c r="C65" s="205"/>
      <c r="D65" s="205"/>
      <c r="E65" s="206"/>
      <c r="F65" s="166">
        <f>SUM(F56:F62,F63:F64)</f>
        <v>281303.75</v>
      </c>
      <c r="G65" s="166">
        <f>SUM(G56:G64)</f>
        <v>232051.6</v>
      </c>
      <c r="H65" s="20" t="s">
        <v>155</v>
      </c>
      <c r="I65" s="219" t="s">
        <v>156</v>
      </c>
      <c r="J65" s="206"/>
      <c r="K65" s="12" t="s">
        <v>17</v>
      </c>
      <c r="L65" s="7" t="s">
        <v>17</v>
      </c>
      <c r="M65" s="219" t="s">
        <v>157</v>
      </c>
      <c r="N65" s="205"/>
      <c r="O65" s="206"/>
    </row>
    <row r="66" spans="1:15" s="9" customFormat="1" ht="18.75" x14ac:dyDescent="0.3">
      <c r="A66" s="12" t="s">
        <v>17</v>
      </c>
      <c r="B66" s="204" t="s">
        <v>158</v>
      </c>
      <c r="C66" s="205"/>
      <c r="D66" s="205"/>
      <c r="E66" s="206"/>
      <c r="F66" s="11" t="s">
        <v>17</v>
      </c>
      <c r="G66" s="11" t="s">
        <v>17</v>
      </c>
      <c r="H66" s="11" t="s">
        <v>17</v>
      </c>
      <c r="I66" s="207" t="s">
        <v>17</v>
      </c>
      <c r="J66" s="206"/>
      <c r="K66" s="12" t="s">
        <v>17</v>
      </c>
      <c r="L66" s="13" t="s">
        <v>17</v>
      </c>
      <c r="M66" s="207" t="s">
        <v>17</v>
      </c>
      <c r="N66" s="205"/>
      <c r="O66" s="206"/>
    </row>
    <row r="67" spans="1:15" s="9" customFormat="1" ht="18.75" x14ac:dyDescent="0.3">
      <c r="A67" s="1" t="s">
        <v>17</v>
      </c>
      <c r="B67" s="2" t="s">
        <v>17</v>
      </c>
      <c r="C67" s="220" t="s">
        <v>159</v>
      </c>
      <c r="D67" s="205"/>
      <c r="E67" s="206"/>
      <c r="F67" s="166" t="s">
        <v>19</v>
      </c>
      <c r="G67" s="166" t="s">
        <v>19</v>
      </c>
      <c r="H67" s="18" t="s">
        <v>160</v>
      </c>
      <c r="I67" s="218" t="s">
        <v>104</v>
      </c>
      <c r="J67" s="206"/>
      <c r="K67" s="6" t="s">
        <v>161</v>
      </c>
      <c r="L67" s="19" t="s">
        <v>12</v>
      </c>
      <c r="M67" s="218" t="s">
        <v>162</v>
      </c>
      <c r="N67" s="205"/>
      <c r="O67" s="206"/>
    </row>
    <row r="68" spans="1:15" s="9" customFormat="1" ht="18.75" x14ac:dyDescent="0.3">
      <c r="A68" s="1" t="s">
        <v>17</v>
      </c>
      <c r="B68" s="2" t="s">
        <v>17</v>
      </c>
      <c r="C68" s="220" t="s">
        <v>163</v>
      </c>
      <c r="D68" s="205"/>
      <c r="E68" s="206"/>
      <c r="F68" s="166">
        <v>88900.43</v>
      </c>
      <c r="G68" s="166">
        <v>100036.44</v>
      </c>
      <c r="H68" s="18" t="s">
        <v>164</v>
      </c>
      <c r="I68" s="218" t="s">
        <v>75</v>
      </c>
      <c r="J68" s="206"/>
      <c r="K68" s="6" t="s">
        <v>19</v>
      </c>
      <c r="L68" s="19" t="s">
        <v>12</v>
      </c>
      <c r="M68" s="218" t="s">
        <v>75</v>
      </c>
      <c r="N68" s="205"/>
      <c r="O68" s="206"/>
    </row>
    <row r="69" spans="1:15" s="9" customFormat="1" ht="18.75" x14ac:dyDescent="0.3">
      <c r="A69" s="1" t="s">
        <v>17</v>
      </c>
      <c r="B69" s="2" t="s">
        <v>17</v>
      </c>
      <c r="C69" s="220" t="s">
        <v>165</v>
      </c>
      <c r="D69" s="205"/>
      <c r="E69" s="206"/>
      <c r="F69" s="166">
        <v>767</v>
      </c>
      <c r="G69" s="166">
        <v>441</v>
      </c>
      <c r="H69" s="18" t="s">
        <v>166</v>
      </c>
      <c r="I69" s="218" t="s">
        <v>18</v>
      </c>
      <c r="J69" s="206"/>
      <c r="K69" s="6" t="s">
        <v>19</v>
      </c>
      <c r="L69" s="19" t="s">
        <v>12</v>
      </c>
      <c r="M69" s="218" t="s">
        <v>18</v>
      </c>
      <c r="N69" s="205"/>
      <c r="O69" s="206"/>
    </row>
    <row r="70" spans="1:15" s="9" customFormat="1" ht="18.75" x14ac:dyDescent="0.3">
      <c r="A70" s="1" t="s">
        <v>17</v>
      </c>
      <c r="B70" s="2" t="s">
        <v>17</v>
      </c>
      <c r="C70" s="220" t="s">
        <v>167</v>
      </c>
      <c r="D70" s="205"/>
      <c r="E70" s="206"/>
      <c r="F70" s="166" t="s">
        <v>19</v>
      </c>
      <c r="G70" s="166" t="s">
        <v>19</v>
      </c>
      <c r="H70" s="18" t="s">
        <v>168</v>
      </c>
      <c r="I70" s="218" t="s">
        <v>169</v>
      </c>
      <c r="J70" s="206"/>
      <c r="K70" s="6" t="s">
        <v>170</v>
      </c>
      <c r="L70" s="19" t="s">
        <v>12</v>
      </c>
      <c r="M70" s="218" t="s">
        <v>20</v>
      </c>
      <c r="N70" s="205"/>
      <c r="O70" s="206"/>
    </row>
    <row r="71" spans="1:15" s="9" customFormat="1" ht="18.75" x14ac:dyDescent="0.3">
      <c r="A71" s="221" t="s">
        <v>171</v>
      </c>
      <c r="B71" s="205"/>
      <c r="C71" s="205"/>
      <c r="D71" s="205"/>
      <c r="E71" s="206"/>
      <c r="F71" s="166">
        <f>SUM(F67:F70)</f>
        <v>89667.43</v>
      </c>
      <c r="G71" s="166">
        <f>SUM(G68:G70)</f>
        <v>100477.44</v>
      </c>
      <c r="H71" s="20" t="s">
        <v>172</v>
      </c>
      <c r="I71" s="219" t="s">
        <v>173</v>
      </c>
      <c r="J71" s="206"/>
      <c r="K71" s="12" t="s">
        <v>17</v>
      </c>
      <c r="L71" s="7" t="s">
        <v>17</v>
      </c>
      <c r="M71" s="219" t="s">
        <v>174</v>
      </c>
      <c r="N71" s="205"/>
      <c r="O71" s="206"/>
    </row>
    <row r="72" spans="1:15" s="9" customFormat="1" ht="18.75" x14ac:dyDescent="0.3">
      <c r="A72" s="221" t="s">
        <v>175</v>
      </c>
      <c r="B72" s="205"/>
      <c r="C72" s="205"/>
      <c r="D72" s="205"/>
      <c r="E72" s="206"/>
      <c r="F72" s="166">
        <f>SUM(F37,F50,F65,F71)</f>
        <v>662664.42999999993</v>
      </c>
      <c r="G72" s="166">
        <f>SUM(G37,G50,G65,G71)</f>
        <v>829656.69</v>
      </c>
      <c r="H72" s="20" t="s">
        <v>176</v>
      </c>
      <c r="I72" s="219" t="s">
        <v>177</v>
      </c>
      <c r="J72" s="206"/>
      <c r="K72" s="12" t="s">
        <v>17</v>
      </c>
      <c r="L72" s="7" t="s">
        <v>17</v>
      </c>
      <c r="M72" s="219" t="s">
        <v>178</v>
      </c>
      <c r="N72" s="205"/>
      <c r="O72" s="206"/>
    </row>
    <row r="73" spans="1:15" s="9" customFormat="1" ht="18.75" x14ac:dyDescent="0.3">
      <c r="A73" s="122"/>
      <c r="B73" s="111"/>
      <c r="C73" s="111"/>
      <c r="D73" s="111"/>
      <c r="E73" s="111"/>
      <c r="F73" s="123"/>
      <c r="G73" s="123"/>
      <c r="H73" s="110"/>
      <c r="I73" s="110"/>
      <c r="J73" s="111"/>
      <c r="K73" s="37"/>
      <c r="L73" s="32"/>
      <c r="M73" s="110"/>
      <c r="N73" s="111"/>
      <c r="O73" s="111"/>
    </row>
    <row r="74" spans="1:15" s="9" customFormat="1" ht="18.75" x14ac:dyDescent="0.3">
      <c r="A74" s="122"/>
      <c r="B74" s="111"/>
      <c r="C74" s="111"/>
      <c r="D74" s="111"/>
      <c r="E74" s="111"/>
      <c r="F74" s="123"/>
      <c r="G74" s="123"/>
      <c r="H74" s="110"/>
      <c r="I74" s="110"/>
      <c r="J74" s="111"/>
      <c r="K74" s="37"/>
      <c r="L74" s="32"/>
      <c r="M74" s="110"/>
      <c r="N74" s="111"/>
      <c r="O74" s="111"/>
    </row>
    <row r="75" spans="1:15" s="9" customFormat="1" ht="18.75" x14ac:dyDescent="0.3">
      <c r="A75" s="122"/>
      <c r="B75" s="111"/>
      <c r="C75" s="111"/>
      <c r="D75" s="111"/>
      <c r="E75" s="111"/>
      <c r="F75" s="123"/>
      <c r="G75" s="123"/>
      <c r="H75" s="110"/>
      <c r="I75" s="110"/>
      <c r="J75" s="111"/>
      <c r="K75" s="37"/>
      <c r="L75" s="32"/>
      <c r="M75" s="110"/>
      <c r="N75" s="111"/>
      <c r="O75" s="111">
        <v>19</v>
      </c>
    </row>
    <row r="76" spans="1:15" s="9" customFormat="1" ht="18.75" x14ac:dyDescent="0.3">
      <c r="A76" s="122"/>
      <c r="B76" s="111"/>
      <c r="C76" s="111"/>
      <c r="D76" s="111"/>
      <c r="E76" s="111"/>
      <c r="F76" s="123"/>
      <c r="G76" s="123"/>
      <c r="H76" s="110"/>
      <c r="I76" s="110"/>
      <c r="J76" s="111"/>
      <c r="K76" s="37"/>
      <c r="L76" s="32"/>
      <c r="M76" s="110"/>
      <c r="N76" s="111"/>
      <c r="O76" s="111"/>
    </row>
    <row r="77" spans="1:15" s="9" customFormat="1" ht="18" customHeight="1" x14ac:dyDescent="0.3">
      <c r="A77" s="211" t="s">
        <v>17</v>
      </c>
      <c r="B77" s="212"/>
      <c r="C77" s="212"/>
      <c r="D77" s="212"/>
      <c r="E77" s="213"/>
      <c r="F77" s="217" t="s">
        <v>2</v>
      </c>
      <c r="G77" s="205"/>
      <c r="H77" s="206"/>
      <c r="I77" s="217" t="s">
        <v>3</v>
      </c>
      <c r="J77" s="205"/>
      <c r="K77" s="205"/>
      <c r="L77" s="205"/>
      <c r="M77" s="205"/>
      <c r="N77" s="205"/>
      <c r="O77" s="206"/>
    </row>
    <row r="78" spans="1:15" s="9" customFormat="1" ht="18.75" customHeight="1" x14ac:dyDescent="0.3">
      <c r="A78" s="214" t="s">
        <v>17</v>
      </c>
      <c r="B78" s="209"/>
      <c r="C78" s="209"/>
      <c r="D78" s="209"/>
      <c r="E78" s="210"/>
      <c r="F78" s="106" t="s">
        <v>4</v>
      </c>
      <c r="G78" s="106" t="s">
        <v>5</v>
      </c>
      <c r="H78" s="106" t="s">
        <v>6</v>
      </c>
      <c r="I78" s="217" t="s">
        <v>7</v>
      </c>
      <c r="J78" s="206"/>
      <c r="K78" s="217" t="s">
        <v>8</v>
      </c>
      <c r="L78" s="206"/>
      <c r="M78" s="217" t="s">
        <v>9</v>
      </c>
      <c r="N78" s="205"/>
      <c r="O78" s="206"/>
    </row>
    <row r="79" spans="1:15" s="9" customFormat="1" ht="18.75" x14ac:dyDescent="0.3">
      <c r="A79" s="12" t="s">
        <v>17</v>
      </c>
      <c r="B79" s="204" t="s">
        <v>179</v>
      </c>
      <c r="C79" s="205"/>
      <c r="D79" s="205"/>
      <c r="E79" s="206"/>
      <c r="F79" s="11" t="s">
        <v>17</v>
      </c>
      <c r="G79" s="11" t="s">
        <v>17</v>
      </c>
      <c r="H79" s="11" t="s">
        <v>17</v>
      </c>
      <c r="I79" s="207" t="s">
        <v>17</v>
      </c>
      <c r="J79" s="206"/>
      <c r="K79" s="12" t="s">
        <v>17</v>
      </c>
      <c r="L79" s="13" t="s">
        <v>17</v>
      </c>
      <c r="M79" s="207" t="s">
        <v>17</v>
      </c>
      <c r="N79" s="205"/>
      <c r="O79" s="206"/>
    </row>
    <row r="80" spans="1:15" s="9" customFormat="1" ht="18.75" x14ac:dyDescent="0.3">
      <c r="A80" s="12" t="s">
        <v>17</v>
      </c>
      <c r="B80" s="204" t="s">
        <v>180</v>
      </c>
      <c r="C80" s="205"/>
      <c r="D80" s="205"/>
      <c r="E80" s="206"/>
      <c r="F80" s="11" t="s">
        <v>17</v>
      </c>
      <c r="G80" s="11" t="s">
        <v>17</v>
      </c>
      <c r="H80" s="11" t="s">
        <v>17</v>
      </c>
      <c r="I80" s="207" t="s">
        <v>17</v>
      </c>
      <c r="J80" s="206"/>
      <c r="K80" s="12" t="s">
        <v>17</v>
      </c>
      <c r="L80" s="13" t="s">
        <v>17</v>
      </c>
      <c r="M80" s="207" t="s">
        <v>17</v>
      </c>
      <c r="N80" s="205"/>
      <c r="O80" s="206"/>
    </row>
    <row r="81" spans="1:15" s="9" customFormat="1" ht="18.75" x14ac:dyDescent="0.3">
      <c r="A81" s="1" t="s">
        <v>17</v>
      </c>
      <c r="B81" s="2" t="s">
        <v>17</v>
      </c>
      <c r="C81" s="220" t="s">
        <v>181</v>
      </c>
      <c r="D81" s="205"/>
      <c r="E81" s="206"/>
      <c r="F81" s="21">
        <v>117700</v>
      </c>
      <c r="G81" s="18" t="s">
        <v>17</v>
      </c>
      <c r="H81" s="18" t="s">
        <v>17</v>
      </c>
      <c r="I81" s="218" t="s">
        <v>17</v>
      </c>
      <c r="J81" s="206"/>
      <c r="K81" s="6" t="s">
        <v>17</v>
      </c>
      <c r="L81" s="19" t="s">
        <v>17</v>
      </c>
      <c r="M81" s="218" t="s">
        <v>17</v>
      </c>
      <c r="N81" s="205"/>
      <c r="O81" s="206"/>
    </row>
    <row r="82" spans="1:15" s="9" customFormat="1" ht="18.75" x14ac:dyDescent="0.3">
      <c r="A82" s="1" t="s">
        <v>17</v>
      </c>
      <c r="B82" s="2" t="s">
        <v>17</v>
      </c>
      <c r="C82" s="2" t="s">
        <v>17</v>
      </c>
      <c r="D82" s="220" t="s">
        <v>182</v>
      </c>
      <c r="E82" s="206"/>
      <c r="F82" s="18" t="s">
        <v>19</v>
      </c>
      <c r="G82" s="21">
        <v>7800</v>
      </c>
      <c r="H82" s="18" t="s">
        <v>19</v>
      </c>
      <c r="I82" s="218" t="s">
        <v>19</v>
      </c>
      <c r="J82" s="206"/>
      <c r="K82" s="6" t="s">
        <v>74</v>
      </c>
      <c r="L82" s="19" t="s">
        <v>12</v>
      </c>
      <c r="M82" s="228">
        <v>12000</v>
      </c>
      <c r="N82" s="205"/>
      <c r="O82" s="206"/>
    </row>
    <row r="83" spans="1:15" s="9" customFormat="1" ht="18.75" x14ac:dyDescent="0.3">
      <c r="A83" s="1" t="s">
        <v>17</v>
      </c>
      <c r="B83" s="2" t="s">
        <v>17</v>
      </c>
      <c r="C83" s="2" t="s">
        <v>17</v>
      </c>
      <c r="D83" s="220" t="s">
        <v>183</v>
      </c>
      <c r="E83" s="206"/>
      <c r="F83" s="18" t="s">
        <v>19</v>
      </c>
      <c r="G83" s="21" t="s">
        <v>19</v>
      </c>
      <c r="H83" s="18" t="s">
        <v>19</v>
      </c>
      <c r="I83" s="218" t="s">
        <v>19</v>
      </c>
      <c r="J83" s="206"/>
      <c r="K83" s="6" t="s">
        <v>74</v>
      </c>
      <c r="L83" s="19" t="s">
        <v>12</v>
      </c>
      <c r="M83" s="218" t="s">
        <v>184</v>
      </c>
      <c r="N83" s="205"/>
      <c r="O83" s="206"/>
    </row>
    <row r="84" spans="1:15" s="9" customFormat="1" ht="18.75" x14ac:dyDescent="0.3">
      <c r="A84" s="1" t="s">
        <v>17</v>
      </c>
      <c r="B84" s="2" t="s">
        <v>17</v>
      </c>
      <c r="C84" s="2" t="s">
        <v>17</v>
      </c>
      <c r="D84" s="220" t="s">
        <v>185</v>
      </c>
      <c r="E84" s="206"/>
      <c r="F84" s="18" t="s">
        <v>19</v>
      </c>
      <c r="G84" s="21" t="s">
        <v>19</v>
      </c>
      <c r="H84" s="18" t="s">
        <v>19</v>
      </c>
      <c r="I84" s="218" t="s">
        <v>186</v>
      </c>
      <c r="J84" s="206"/>
      <c r="K84" s="6" t="s">
        <v>91</v>
      </c>
      <c r="L84" s="19" t="s">
        <v>12</v>
      </c>
      <c r="M84" s="218" t="s">
        <v>19</v>
      </c>
      <c r="N84" s="205"/>
      <c r="O84" s="206"/>
    </row>
    <row r="85" spans="1:15" s="9" customFormat="1" ht="18.75" x14ac:dyDescent="0.3">
      <c r="A85" s="1" t="s">
        <v>17</v>
      </c>
      <c r="B85" s="2" t="s">
        <v>17</v>
      </c>
      <c r="C85" s="2" t="s">
        <v>17</v>
      </c>
      <c r="D85" s="220" t="s">
        <v>187</v>
      </c>
      <c r="E85" s="206"/>
      <c r="F85" s="18" t="s">
        <v>19</v>
      </c>
      <c r="G85" s="21" t="s">
        <v>19</v>
      </c>
      <c r="H85" s="18" t="s">
        <v>19</v>
      </c>
      <c r="I85" s="218" t="s">
        <v>188</v>
      </c>
      <c r="J85" s="206"/>
      <c r="K85" s="6" t="s">
        <v>91</v>
      </c>
      <c r="L85" s="19" t="s">
        <v>12</v>
      </c>
      <c r="M85" s="218" t="s">
        <v>19</v>
      </c>
      <c r="N85" s="205"/>
      <c r="O85" s="206"/>
    </row>
    <row r="86" spans="1:15" s="9" customFormat="1" ht="18.75" x14ac:dyDescent="0.3">
      <c r="A86" s="1" t="s">
        <v>17</v>
      </c>
      <c r="B86" s="2" t="s">
        <v>17</v>
      </c>
      <c r="C86" s="2" t="s">
        <v>17</v>
      </c>
      <c r="D86" s="220" t="s">
        <v>189</v>
      </c>
      <c r="E86" s="206"/>
      <c r="F86" s="18" t="s">
        <v>19</v>
      </c>
      <c r="G86" s="21" t="s">
        <v>19</v>
      </c>
      <c r="H86" s="18" t="s">
        <v>19</v>
      </c>
      <c r="I86" s="218" t="s">
        <v>190</v>
      </c>
      <c r="J86" s="206"/>
      <c r="K86" s="6" t="s">
        <v>91</v>
      </c>
      <c r="L86" s="19" t="s">
        <v>12</v>
      </c>
      <c r="M86" s="218" t="s">
        <v>19</v>
      </c>
      <c r="N86" s="205"/>
      <c r="O86" s="206"/>
    </row>
    <row r="87" spans="1:15" s="9" customFormat="1" ht="18.75" x14ac:dyDescent="0.3">
      <c r="A87" s="1" t="s">
        <v>17</v>
      </c>
      <c r="B87" s="2" t="s">
        <v>17</v>
      </c>
      <c r="C87" s="2" t="s">
        <v>17</v>
      </c>
      <c r="D87" s="220" t="s">
        <v>681</v>
      </c>
      <c r="E87" s="206"/>
      <c r="F87" s="18" t="s">
        <v>19</v>
      </c>
      <c r="G87" s="21" t="s">
        <v>19</v>
      </c>
      <c r="H87" s="18" t="s">
        <v>19</v>
      </c>
      <c r="I87" s="218" t="s">
        <v>19</v>
      </c>
      <c r="J87" s="206"/>
      <c r="K87" s="6" t="s">
        <v>74</v>
      </c>
      <c r="L87" s="19" t="s">
        <v>12</v>
      </c>
      <c r="M87" s="228">
        <v>11000</v>
      </c>
      <c r="N87" s="205"/>
      <c r="O87" s="206"/>
    </row>
    <row r="88" spans="1:15" s="9" customFormat="1" ht="18.75" x14ac:dyDescent="0.3">
      <c r="A88" s="1" t="s">
        <v>17</v>
      </c>
      <c r="B88" s="2" t="s">
        <v>17</v>
      </c>
      <c r="C88" s="2" t="s">
        <v>17</v>
      </c>
      <c r="D88" s="220" t="s">
        <v>191</v>
      </c>
      <c r="E88" s="206"/>
      <c r="F88" s="18" t="s">
        <v>19</v>
      </c>
      <c r="G88" s="21" t="s">
        <v>19</v>
      </c>
      <c r="H88" s="18" t="s">
        <v>19</v>
      </c>
      <c r="I88" s="218" t="s">
        <v>19</v>
      </c>
      <c r="J88" s="206"/>
      <c r="K88" s="6" t="s">
        <v>74</v>
      </c>
      <c r="L88" s="19" t="s">
        <v>12</v>
      </c>
      <c r="M88" s="218" t="s">
        <v>192</v>
      </c>
      <c r="N88" s="205"/>
      <c r="O88" s="206"/>
    </row>
    <row r="89" spans="1:15" s="9" customFormat="1" ht="18.75" x14ac:dyDescent="0.3">
      <c r="A89" s="1" t="s">
        <v>17</v>
      </c>
      <c r="B89" s="2" t="s">
        <v>17</v>
      </c>
      <c r="C89" s="220" t="s">
        <v>193</v>
      </c>
      <c r="D89" s="205"/>
      <c r="E89" s="206"/>
      <c r="F89" s="18" t="s">
        <v>17</v>
      </c>
      <c r="G89" s="21" t="s">
        <v>17</v>
      </c>
      <c r="H89" s="18" t="s">
        <v>17</v>
      </c>
      <c r="I89" s="218" t="s">
        <v>17</v>
      </c>
      <c r="J89" s="206"/>
      <c r="K89" s="6" t="s">
        <v>17</v>
      </c>
      <c r="L89" s="19" t="s">
        <v>17</v>
      </c>
      <c r="M89" s="218" t="s">
        <v>17</v>
      </c>
      <c r="N89" s="205"/>
      <c r="O89" s="206"/>
    </row>
    <row r="90" spans="1:15" s="9" customFormat="1" ht="18.75" x14ac:dyDescent="0.3">
      <c r="A90" s="1" t="s">
        <v>17</v>
      </c>
      <c r="B90" s="2" t="s">
        <v>17</v>
      </c>
      <c r="C90" s="2" t="s">
        <v>17</v>
      </c>
      <c r="D90" s="220" t="s">
        <v>194</v>
      </c>
      <c r="E90" s="206"/>
      <c r="F90" s="18" t="s">
        <v>19</v>
      </c>
      <c r="G90" s="21" t="s">
        <v>19</v>
      </c>
      <c r="H90" s="18" t="s">
        <v>19</v>
      </c>
      <c r="I90" s="218" t="s">
        <v>19</v>
      </c>
      <c r="J90" s="206"/>
      <c r="K90" s="6" t="s">
        <v>74</v>
      </c>
      <c r="L90" s="19" t="s">
        <v>12</v>
      </c>
      <c r="M90" s="218" t="s">
        <v>195</v>
      </c>
      <c r="N90" s="205"/>
      <c r="O90" s="206"/>
    </row>
    <row r="91" spans="1:15" s="9" customFormat="1" ht="18.75" x14ac:dyDescent="0.3">
      <c r="A91" s="1" t="s">
        <v>17</v>
      </c>
      <c r="B91" s="2" t="s">
        <v>17</v>
      </c>
      <c r="C91" s="220" t="s">
        <v>196</v>
      </c>
      <c r="D91" s="205"/>
      <c r="E91" s="206"/>
      <c r="F91" s="21">
        <v>29900</v>
      </c>
      <c r="G91" s="18" t="s">
        <v>17</v>
      </c>
      <c r="H91" s="18" t="s">
        <v>17</v>
      </c>
      <c r="I91" s="218" t="s">
        <v>17</v>
      </c>
      <c r="J91" s="206"/>
      <c r="K91" s="6" t="s">
        <v>17</v>
      </c>
      <c r="L91" s="19" t="s">
        <v>17</v>
      </c>
      <c r="M91" s="218" t="s">
        <v>17</v>
      </c>
      <c r="N91" s="205"/>
      <c r="O91" s="206"/>
    </row>
    <row r="92" spans="1:15" s="9" customFormat="1" ht="18.75" x14ac:dyDescent="0.3">
      <c r="A92" s="1" t="s">
        <v>17</v>
      </c>
      <c r="B92" s="2" t="s">
        <v>17</v>
      </c>
      <c r="C92" s="2" t="s">
        <v>17</v>
      </c>
      <c r="D92" s="224" t="s">
        <v>197</v>
      </c>
      <c r="E92" s="206"/>
      <c r="F92" s="18" t="s">
        <v>19</v>
      </c>
      <c r="G92" s="18" t="s">
        <v>19</v>
      </c>
      <c r="H92" s="18" t="s">
        <v>19</v>
      </c>
      <c r="I92" s="218" t="s">
        <v>198</v>
      </c>
      <c r="J92" s="206"/>
      <c r="K92" s="6" t="s">
        <v>91</v>
      </c>
      <c r="L92" s="19" t="s">
        <v>12</v>
      </c>
      <c r="M92" s="218" t="s">
        <v>19</v>
      </c>
      <c r="N92" s="205"/>
      <c r="O92" s="206"/>
    </row>
    <row r="93" spans="1:15" s="9" customFormat="1" ht="18.75" x14ac:dyDescent="0.3">
      <c r="A93" s="1" t="s">
        <v>17</v>
      </c>
      <c r="B93" s="2" t="s">
        <v>17</v>
      </c>
      <c r="C93" s="220" t="s">
        <v>199</v>
      </c>
      <c r="D93" s="205"/>
      <c r="E93" s="206"/>
      <c r="F93" s="21">
        <v>15900</v>
      </c>
      <c r="G93" s="18" t="s">
        <v>17</v>
      </c>
      <c r="H93" s="18" t="s">
        <v>17</v>
      </c>
      <c r="I93" s="218" t="s">
        <v>17</v>
      </c>
      <c r="J93" s="206"/>
      <c r="K93" s="6" t="s">
        <v>17</v>
      </c>
      <c r="L93" s="19" t="s">
        <v>17</v>
      </c>
      <c r="M93" s="218" t="s">
        <v>17</v>
      </c>
      <c r="N93" s="205"/>
      <c r="O93" s="206"/>
    </row>
    <row r="94" spans="1:15" s="9" customFormat="1" ht="18.75" x14ac:dyDescent="0.3">
      <c r="A94" s="1" t="s">
        <v>17</v>
      </c>
      <c r="B94" s="2" t="s">
        <v>17</v>
      </c>
      <c r="C94" s="2" t="s">
        <v>17</v>
      </c>
      <c r="D94" s="220" t="s">
        <v>200</v>
      </c>
      <c r="E94" s="206"/>
      <c r="F94" s="18" t="s">
        <v>19</v>
      </c>
      <c r="G94" s="18" t="s">
        <v>19</v>
      </c>
      <c r="H94" s="18" t="s">
        <v>19</v>
      </c>
      <c r="I94" s="218" t="s">
        <v>19</v>
      </c>
      <c r="J94" s="206"/>
      <c r="K94" s="6" t="s">
        <v>74</v>
      </c>
      <c r="L94" s="19" t="s">
        <v>12</v>
      </c>
      <c r="M94" s="218" t="s">
        <v>201</v>
      </c>
      <c r="N94" s="205"/>
      <c r="O94" s="206"/>
    </row>
    <row r="95" spans="1:15" s="9" customFormat="1" ht="18.75" customHeight="1" x14ac:dyDescent="0.3">
      <c r="A95" s="1" t="s">
        <v>17</v>
      </c>
      <c r="B95" s="2" t="s">
        <v>17</v>
      </c>
      <c r="C95" s="2" t="s">
        <v>17</v>
      </c>
      <c r="D95" s="225" t="s">
        <v>202</v>
      </c>
      <c r="E95" s="226"/>
      <c r="F95" s="18" t="s">
        <v>19</v>
      </c>
      <c r="G95" s="18" t="s">
        <v>19</v>
      </c>
      <c r="H95" s="18" t="s">
        <v>19</v>
      </c>
      <c r="I95" s="218" t="s">
        <v>137</v>
      </c>
      <c r="J95" s="206"/>
      <c r="K95" s="6">
        <v>-34.159999999999997</v>
      </c>
      <c r="L95" s="19" t="s">
        <v>12</v>
      </c>
      <c r="M95" s="218" t="s">
        <v>203</v>
      </c>
      <c r="N95" s="205"/>
      <c r="O95" s="206"/>
    </row>
    <row r="96" spans="1:15" s="9" customFormat="1" ht="18.75" x14ac:dyDescent="0.3">
      <c r="A96" s="1" t="s">
        <v>17</v>
      </c>
      <c r="B96" s="2" t="s">
        <v>17</v>
      </c>
      <c r="C96" s="2" t="s">
        <v>17</v>
      </c>
      <c r="D96" s="220" t="s">
        <v>204</v>
      </c>
      <c r="E96" s="206"/>
      <c r="F96" s="18" t="s">
        <v>19</v>
      </c>
      <c r="G96" s="18" t="s">
        <v>19</v>
      </c>
      <c r="H96" s="18" t="s">
        <v>19</v>
      </c>
      <c r="I96" s="218" t="s">
        <v>205</v>
      </c>
      <c r="J96" s="206"/>
      <c r="K96" s="6" t="s">
        <v>19</v>
      </c>
      <c r="L96" s="19" t="s">
        <v>12</v>
      </c>
      <c r="M96" s="218" t="s">
        <v>205</v>
      </c>
      <c r="N96" s="205"/>
      <c r="O96" s="206"/>
    </row>
    <row r="97" spans="1:15" s="9" customFormat="1" ht="18.75" x14ac:dyDescent="0.3">
      <c r="A97" s="1" t="s">
        <v>17</v>
      </c>
      <c r="B97" s="2" t="s">
        <v>17</v>
      </c>
      <c r="C97" s="2" t="s">
        <v>17</v>
      </c>
      <c r="D97" s="220" t="s">
        <v>206</v>
      </c>
      <c r="E97" s="206"/>
      <c r="F97" s="18" t="s">
        <v>19</v>
      </c>
      <c r="G97" s="18" t="s">
        <v>19</v>
      </c>
      <c r="H97" s="18" t="s">
        <v>19</v>
      </c>
      <c r="I97" s="218" t="s">
        <v>207</v>
      </c>
      <c r="J97" s="206"/>
      <c r="K97" s="6" t="s">
        <v>208</v>
      </c>
      <c r="L97" s="19" t="s">
        <v>12</v>
      </c>
      <c r="M97" s="218" t="s">
        <v>209</v>
      </c>
      <c r="N97" s="205"/>
      <c r="O97" s="206"/>
    </row>
    <row r="98" spans="1:15" s="9" customFormat="1" ht="18.75" x14ac:dyDescent="0.3">
      <c r="A98" s="1" t="s">
        <v>17</v>
      </c>
      <c r="B98" s="2" t="s">
        <v>17</v>
      </c>
      <c r="C98" s="220" t="s">
        <v>210</v>
      </c>
      <c r="D98" s="205"/>
      <c r="E98" s="206"/>
      <c r="F98" s="18" t="s">
        <v>17</v>
      </c>
      <c r="G98" s="18" t="s">
        <v>17</v>
      </c>
      <c r="H98" s="18" t="s">
        <v>17</v>
      </c>
      <c r="I98" s="218" t="s">
        <v>17</v>
      </c>
      <c r="J98" s="206"/>
      <c r="K98" s="6" t="s">
        <v>17</v>
      </c>
      <c r="L98" s="19" t="s">
        <v>17</v>
      </c>
      <c r="M98" s="218" t="s">
        <v>17</v>
      </c>
      <c r="N98" s="205"/>
      <c r="O98" s="206"/>
    </row>
    <row r="99" spans="1:15" s="9" customFormat="1" ht="18.75" x14ac:dyDescent="0.3">
      <c r="A99" s="1" t="s">
        <v>17</v>
      </c>
      <c r="B99" s="2" t="s">
        <v>17</v>
      </c>
      <c r="C99" s="2" t="s">
        <v>17</v>
      </c>
      <c r="D99" s="220" t="s">
        <v>211</v>
      </c>
      <c r="E99" s="206"/>
      <c r="F99" s="18" t="s">
        <v>19</v>
      </c>
      <c r="G99" s="18" t="s">
        <v>19</v>
      </c>
      <c r="H99" s="18" t="s">
        <v>92</v>
      </c>
      <c r="I99" s="218" t="s">
        <v>19</v>
      </c>
      <c r="J99" s="206"/>
      <c r="K99" s="6" t="s">
        <v>19</v>
      </c>
      <c r="L99" s="19" t="s">
        <v>12</v>
      </c>
      <c r="M99" s="218" t="s">
        <v>19</v>
      </c>
      <c r="N99" s="205"/>
      <c r="O99" s="206"/>
    </row>
    <row r="100" spans="1:15" s="9" customFormat="1" ht="18.75" x14ac:dyDescent="0.3">
      <c r="A100" s="221" t="s">
        <v>212</v>
      </c>
      <c r="B100" s="205"/>
      <c r="C100" s="205"/>
      <c r="D100" s="205"/>
      <c r="E100" s="206"/>
      <c r="F100" s="22">
        <f>SUM(F81:F99)</f>
        <v>163500</v>
      </c>
      <c r="G100" s="23">
        <v>7800</v>
      </c>
      <c r="H100" s="20" t="s">
        <v>92</v>
      </c>
      <c r="I100" s="219" t="s">
        <v>213</v>
      </c>
      <c r="J100" s="206"/>
      <c r="K100" s="12" t="s">
        <v>17</v>
      </c>
      <c r="L100" s="7" t="s">
        <v>17</v>
      </c>
      <c r="M100" s="219" t="s">
        <v>214</v>
      </c>
      <c r="N100" s="205"/>
      <c r="O100" s="206"/>
    </row>
    <row r="101" spans="1:15" s="54" customFormat="1" ht="18.75" x14ac:dyDescent="0.3">
      <c r="O101" s="54">
        <v>20</v>
      </c>
    </row>
    <row r="102" spans="1:15" s="9" customFormat="1" ht="18" customHeight="1" x14ac:dyDescent="0.3">
      <c r="A102" s="211" t="s">
        <v>17</v>
      </c>
      <c r="B102" s="212"/>
      <c r="C102" s="212"/>
      <c r="D102" s="212"/>
      <c r="E102" s="213"/>
      <c r="F102" s="217" t="s">
        <v>2</v>
      </c>
      <c r="G102" s="205"/>
      <c r="H102" s="206"/>
      <c r="I102" s="217" t="s">
        <v>3</v>
      </c>
      <c r="J102" s="205"/>
      <c r="K102" s="205"/>
      <c r="L102" s="205"/>
      <c r="M102" s="205"/>
      <c r="N102" s="205"/>
      <c r="O102" s="206"/>
    </row>
    <row r="103" spans="1:15" s="9" customFormat="1" ht="18.75" customHeight="1" x14ac:dyDescent="0.3">
      <c r="A103" s="214" t="s">
        <v>17</v>
      </c>
      <c r="B103" s="209"/>
      <c r="C103" s="209"/>
      <c r="D103" s="209"/>
      <c r="E103" s="210"/>
      <c r="F103" s="106" t="s">
        <v>4</v>
      </c>
      <c r="G103" s="106" t="s">
        <v>5</v>
      </c>
      <c r="H103" s="106" t="s">
        <v>6</v>
      </c>
      <c r="I103" s="217" t="s">
        <v>7</v>
      </c>
      <c r="J103" s="206"/>
      <c r="K103" s="217" t="s">
        <v>8</v>
      </c>
      <c r="L103" s="206"/>
      <c r="M103" s="217" t="s">
        <v>9</v>
      </c>
      <c r="N103" s="205"/>
      <c r="O103" s="206"/>
    </row>
    <row r="104" spans="1:15" s="9" customFormat="1" ht="18.75" x14ac:dyDescent="0.3">
      <c r="A104" s="12" t="s">
        <v>17</v>
      </c>
      <c r="B104" s="204" t="s">
        <v>215</v>
      </c>
      <c r="C104" s="205"/>
      <c r="D104" s="205"/>
      <c r="E104" s="206"/>
      <c r="F104" s="24">
        <v>38168</v>
      </c>
      <c r="G104" s="11" t="s">
        <v>17</v>
      </c>
      <c r="H104" s="11" t="s">
        <v>17</v>
      </c>
      <c r="I104" s="207" t="s">
        <v>17</v>
      </c>
      <c r="J104" s="206"/>
      <c r="K104" s="12" t="s">
        <v>17</v>
      </c>
      <c r="L104" s="13" t="s">
        <v>17</v>
      </c>
      <c r="M104" s="207" t="s">
        <v>17</v>
      </c>
      <c r="N104" s="205"/>
      <c r="O104" s="206"/>
    </row>
    <row r="105" spans="1:15" s="9" customFormat="1" ht="18.75" x14ac:dyDescent="0.3">
      <c r="A105" s="1" t="s">
        <v>17</v>
      </c>
      <c r="B105" s="2" t="s">
        <v>17</v>
      </c>
      <c r="C105" s="220" t="s">
        <v>216</v>
      </c>
      <c r="D105" s="205"/>
      <c r="E105" s="206"/>
      <c r="F105" s="18" t="s">
        <v>17</v>
      </c>
      <c r="G105" s="18" t="s">
        <v>17</v>
      </c>
      <c r="H105" s="18" t="s">
        <v>17</v>
      </c>
      <c r="I105" s="218" t="s">
        <v>17</v>
      </c>
      <c r="J105" s="206"/>
      <c r="K105" s="6" t="s">
        <v>17</v>
      </c>
      <c r="L105" s="19" t="s">
        <v>17</v>
      </c>
      <c r="M105" s="218" t="s">
        <v>17</v>
      </c>
      <c r="N105" s="205"/>
      <c r="O105" s="206"/>
    </row>
    <row r="106" spans="1:15" s="9" customFormat="1" ht="18.75" x14ac:dyDescent="0.3">
      <c r="A106" s="1" t="s">
        <v>17</v>
      </c>
      <c r="B106" s="2" t="s">
        <v>17</v>
      </c>
      <c r="C106" s="2" t="s">
        <v>17</v>
      </c>
      <c r="D106" s="224" t="s">
        <v>234</v>
      </c>
      <c r="E106" s="206"/>
      <c r="F106" s="18" t="s">
        <v>19</v>
      </c>
      <c r="G106" s="18" t="s">
        <v>19</v>
      </c>
      <c r="H106" s="18" t="s">
        <v>217</v>
      </c>
      <c r="I106" s="218" t="s">
        <v>19</v>
      </c>
      <c r="J106" s="206"/>
      <c r="K106" s="6" t="s">
        <v>19</v>
      </c>
      <c r="L106" s="19" t="s">
        <v>12</v>
      </c>
      <c r="M106" s="218" t="s">
        <v>19</v>
      </c>
      <c r="N106" s="205"/>
      <c r="O106" s="206"/>
    </row>
    <row r="107" spans="1:15" s="9" customFormat="1" ht="18.75" x14ac:dyDescent="0.3">
      <c r="A107" s="1" t="s">
        <v>17</v>
      </c>
      <c r="B107" s="2" t="s">
        <v>17</v>
      </c>
      <c r="C107" s="220" t="s">
        <v>218</v>
      </c>
      <c r="D107" s="205"/>
      <c r="E107" s="206"/>
      <c r="F107" s="18" t="s">
        <v>17</v>
      </c>
      <c r="G107" s="18" t="s">
        <v>17</v>
      </c>
      <c r="H107" s="18" t="s">
        <v>17</v>
      </c>
      <c r="I107" s="218" t="s">
        <v>17</v>
      </c>
      <c r="J107" s="206"/>
      <c r="K107" s="6" t="s">
        <v>17</v>
      </c>
      <c r="L107" s="19" t="s">
        <v>17</v>
      </c>
      <c r="M107" s="218" t="s">
        <v>17</v>
      </c>
      <c r="N107" s="205"/>
      <c r="O107" s="206"/>
    </row>
    <row r="108" spans="1:15" s="9" customFormat="1" ht="18.75" x14ac:dyDescent="0.3">
      <c r="A108" s="1" t="s">
        <v>17</v>
      </c>
      <c r="B108" s="2" t="s">
        <v>17</v>
      </c>
      <c r="C108" s="2" t="s">
        <v>17</v>
      </c>
      <c r="D108" s="220" t="s">
        <v>686</v>
      </c>
      <c r="E108" s="206"/>
      <c r="F108" s="18" t="s">
        <v>19</v>
      </c>
      <c r="G108" s="18" t="s">
        <v>19</v>
      </c>
      <c r="H108" s="18" t="s">
        <v>19</v>
      </c>
      <c r="I108" s="218" t="s">
        <v>19</v>
      </c>
      <c r="J108" s="206"/>
      <c r="K108" s="6" t="s">
        <v>74</v>
      </c>
      <c r="L108" s="19" t="s">
        <v>12</v>
      </c>
      <c r="M108" s="218" t="s">
        <v>219</v>
      </c>
      <c r="N108" s="205"/>
      <c r="O108" s="206"/>
    </row>
    <row r="109" spans="1:15" s="9" customFormat="1" ht="18.75" x14ac:dyDescent="0.3">
      <c r="A109" s="1" t="s">
        <v>17</v>
      </c>
      <c r="B109" s="2" t="s">
        <v>17</v>
      </c>
      <c r="C109" s="220" t="s">
        <v>220</v>
      </c>
      <c r="D109" s="205"/>
      <c r="E109" s="206"/>
      <c r="F109" s="18" t="s">
        <v>17</v>
      </c>
      <c r="G109" s="18" t="s">
        <v>17</v>
      </c>
      <c r="H109" s="18" t="s">
        <v>17</v>
      </c>
      <c r="I109" s="218" t="s">
        <v>17</v>
      </c>
      <c r="J109" s="206"/>
      <c r="K109" s="6" t="s">
        <v>17</v>
      </c>
      <c r="L109" s="19" t="s">
        <v>17</v>
      </c>
      <c r="M109" s="218" t="s">
        <v>17</v>
      </c>
      <c r="N109" s="205"/>
      <c r="O109" s="206"/>
    </row>
    <row r="110" spans="1:15" s="9" customFormat="1" ht="18.75" x14ac:dyDescent="0.3">
      <c r="A110" s="1" t="s">
        <v>17</v>
      </c>
      <c r="B110" s="2" t="s">
        <v>17</v>
      </c>
      <c r="C110" s="2" t="s">
        <v>17</v>
      </c>
      <c r="D110" s="220" t="s">
        <v>221</v>
      </c>
      <c r="E110" s="206"/>
      <c r="F110" s="18" t="s">
        <v>19</v>
      </c>
      <c r="G110" s="18" t="s">
        <v>19</v>
      </c>
      <c r="H110" s="18" t="s">
        <v>19</v>
      </c>
      <c r="I110" s="218" t="s">
        <v>222</v>
      </c>
      <c r="J110" s="206"/>
      <c r="K110" s="6" t="s">
        <v>91</v>
      </c>
      <c r="L110" s="19" t="s">
        <v>12</v>
      </c>
      <c r="M110" s="218" t="s">
        <v>19</v>
      </c>
      <c r="N110" s="205"/>
      <c r="O110" s="206"/>
    </row>
    <row r="111" spans="1:15" s="9" customFormat="1" ht="18.75" x14ac:dyDescent="0.3">
      <c r="A111" s="221" t="s">
        <v>223</v>
      </c>
      <c r="B111" s="205"/>
      <c r="C111" s="205"/>
      <c r="D111" s="205"/>
      <c r="E111" s="206"/>
      <c r="F111" s="22">
        <f>SUM(F104:F110)</f>
        <v>38168</v>
      </c>
      <c r="G111" s="20" t="s">
        <v>19</v>
      </c>
      <c r="H111" s="20" t="s">
        <v>217</v>
      </c>
      <c r="I111" s="219" t="s">
        <v>222</v>
      </c>
      <c r="J111" s="206"/>
      <c r="K111" s="12" t="s">
        <v>17</v>
      </c>
      <c r="L111" s="7" t="s">
        <v>17</v>
      </c>
      <c r="M111" s="219" t="s">
        <v>219</v>
      </c>
      <c r="N111" s="205"/>
      <c r="O111" s="206"/>
    </row>
    <row r="112" spans="1:15" s="9" customFormat="1" ht="18.75" x14ac:dyDescent="0.3">
      <c r="A112" s="221" t="s">
        <v>224</v>
      </c>
      <c r="B112" s="205"/>
      <c r="C112" s="205"/>
      <c r="D112" s="205"/>
      <c r="E112" s="206"/>
      <c r="F112" s="22">
        <f>SUM(F100,F111)</f>
        <v>201668</v>
      </c>
      <c r="G112" s="22">
        <f>SUM(G100,G111)</f>
        <v>7800</v>
      </c>
      <c r="H112" s="20" t="s">
        <v>225</v>
      </c>
      <c r="I112" s="219" t="s">
        <v>226</v>
      </c>
      <c r="J112" s="206"/>
      <c r="K112" s="12" t="s">
        <v>17</v>
      </c>
      <c r="L112" s="7" t="s">
        <v>17</v>
      </c>
      <c r="M112" s="219" t="s">
        <v>227</v>
      </c>
      <c r="N112" s="205"/>
      <c r="O112" s="206"/>
    </row>
    <row r="113" spans="1:15" s="9" customFormat="1" ht="18.75" x14ac:dyDescent="0.3">
      <c r="A113" s="221" t="s">
        <v>228</v>
      </c>
      <c r="B113" s="205"/>
      <c r="C113" s="205"/>
      <c r="D113" s="205"/>
      <c r="E113" s="206"/>
      <c r="F113" s="22">
        <f>SUM(F26,F72,F112)</f>
        <v>6487992.4299999997</v>
      </c>
      <c r="G113" s="22">
        <f>SUM(G26,G72,G112)</f>
        <v>7020905.6899999995</v>
      </c>
      <c r="H113" s="20" t="s">
        <v>229</v>
      </c>
      <c r="I113" s="219" t="s">
        <v>230</v>
      </c>
      <c r="J113" s="206"/>
      <c r="K113" s="12" t="s">
        <v>17</v>
      </c>
      <c r="L113" s="7" t="s">
        <v>17</v>
      </c>
      <c r="M113" s="219" t="s">
        <v>231</v>
      </c>
      <c r="N113" s="205"/>
      <c r="O113" s="206"/>
    </row>
    <row r="117" spans="1:15" s="54" customFormat="1" ht="18.75" x14ac:dyDescent="0.3"/>
    <row r="125" spans="1:15" ht="18.75" x14ac:dyDescent="0.3">
      <c r="O125" s="54">
        <v>21</v>
      </c>
    </row>
    <row r="134" spans="15:15" x14ac:dyDescent="0.2">
      <c r="O134">
        <v>1</v>
      </c>
    </row>
  </sheetData>
  <mergeCells count="307">
    <mergeCell ref="F77:H77"/>
    <mergeCell ref="I77:O77"/>
    <mergeCell ref="A78:E78"/>
    <mergeCell ref="I78:J78"/>
    <mergeCell ref="K78:L78"/>
    <mergeCell ref="M78:O78"/>
    <mergeCell ref="A102:E102"/>
    <mergeCell ref="F102:H102"/>
    <mergeCell ref="I102:O102"/>
    <mergeCell ref="M86:O86"/>
    <mergeCell ref="I83:J83"/>
    <mergeCell ref="I79:J79"/>
    <mergeCell ref="M79:O79"/>
    <mergeCell ref="M100:O100"/>
    <mergeCell ref="B79:E79"/>
    <mergeCell ref="B80:E80"/>
    <mergeCell ref="C81:E81"/>
    <mergeCell ref="D82:E82"/>
    <mergeCell ref="D83:E83"/>
    <mergeCell ref="D85:E85"/>
    <mergeCell ref="D87:E87"/>
    <mergeCell ref="D88:E88"/>
    <mergeCell ref="I89:J89"/>
    <mergeCell ref="M89:O89"/>
    <mergeCell ref="A113:E113"/>
    <mergeCell ref="I113:J113"/>
    <mergeCell ref="M113:O113"/>
    <mergeCell ref="M107:O107"/>
    <mergeCell ref="D108:E108"/>
    <mergeCell ref="I108:J108"/>
    <mergeCell ref="M108:O108"/>
    <mergeCell ref="I109:J109"/>
    <mergeCell ref="M109:O109"/>
    <mergeCell ref="A111:E111"/>
    <mergeCell ref="I111:J111"/>
    <mergeCell ref="C109:E109"/>
    <mergeCell ref="D110:E110"/>
    <mergeCell ref="I110:J110"/>
    <mergeCell ref="M110:O110"/>
    <mergeCell ref="C107:E107"/>
    <mergeCell ref="I107:J107"/>
    <mergeCell ref="I105:J105"/>
    <mergeCell ref="M105:O105"/>
    <mergeCell ref="I97:J97"/>
    <mergeCell ref="M97:O97"/>
    <mergeCell ref="C98:E98"/>
    <mergeCell ref="I98:J98"/>
    <mergeCell ref="M98:O98"/>
    <mergeCell ref="C105:E105"/>
    <mergeCell ref="A112:E112"/>
    <mergeCell ref="I112:J112"/>
    <mergeCell ref="M112:O112"/>
    <mergeCell ref="M103:O103"/>
    <mergeCell ref="D106:E106"/>
    <mergeCell ref="I106:J106"/>
    <mergeCell ref="M106:O106"/>
    <mergeCell ref="M111:O111"/>
    <mergeCell ref="A103:E103"/>
    <mergeCell ref="I103:J103"/>
    <mergeCell ref="K103:L103"/>
    <mergeCell ref="B104:E104"/>
    <mergeCell ref="I104:J104"/>
    <mergeCell ref="M104:O104"/>
    <mergeCell ref="C49:E49"/>
    <mergeCell ref="I68:J68"/>
    <mergeCell ref="I82:J82"/>
    <mergeCell ref="A50:E50"/>
    <mergeCell ref="B55:E55"/>
    <mergeCell ref="C56:E56"/>
    <mergeCell ref="C57:E57"/>
    <mergeCell ref="I57:J57"/>
    <mergeCell ref="I50:J50"/>
    <mergeCell ref="I49:J49"/>
    <mergeCell ref="C67:E67"/>
    <mergeCell ref="C68:E68"/>
    <mergeCell ref="C63:E63"/>
    <mergeCell ref="C64:E64"/>
    <mergeCell ref="A65:E65"/>
    <mergeCell ref="B66:E66"/>
    <mergeCell ref="A53:E53"/>
    <mergeCell ref="F53:H53"/>
    <mergeCell ref="I53:O53"/>
    <mergeCell ref="A54:E54"/>
    <mergeCell ref="I54:J54"/>
    <mergeCell ref="K54:L54"/>
    <mergeCell ref="M54:O54"/>
    <mergeCell ref="A77:E77"/>
    <mergeCell ref="C89:E89"/>
    <mergeCell ref="I72:J72"/>
    <mergeCell ref="M72:O72"/>
    <mergeCell ref="C70:E70"/>
    <mergeCell ref="A71:E71"/>
    <mergeCell ref="A72:E72"/>
    <mergeCell ref="M87:O87"/>
    <mergeCell ref="I88:J88"/>
    <mergeCell ref="M88:O88"/>
    <mergeCell ref="M83:O83"/>
    <mergeCell ref="D84:E84"/>
    <mergeCell ref="I84:J84"/>
    <mergeCell ref="M84:O84"/>
    <mergeCell ref="I85:J85"/>
    <mergeCell ref="M85:O85"/>
    <mergeCell ref="I80:J80"/>
    <mergeCell ref="M80:O80"/>
    <mergeCell ref="I81:J81"/>
    <mergeCell ref="M81:O81"/>
    <mergeCell ref="I87:J87"/>
    <mergeCell ref="D86:E86"/>
    <mergeCell ref="I86:J86"/>
    <mergeCell ref="M82:O82"/>
    <mergeCell ref="M70:O70"/>
    <mergeCell ref="C69:E69"/>
    <mergeCell ref="I64:J64"/>
    <mergeCell ref="M64:O64"/>
    <mergeCell ref="A1:Q1"/>
    <mergeCell ref="A2:Q2"/>
    <mergeCell ref="A3:Q3"/>
    <mergeCell ref="A4:Q4"/>
    <mergeCell ref="E5:I5"/>
    <mergeCell ref="J5:M5"/>
    <mergeCell ref="C61:E61"/>
    <mergeCell ref="C62:E62"/>
    <mergeCell ref="C60:E60"/>
    <mergeCell ref="I59:J59"/>
    <mergeCell ref="M59:O59"/>
    <mergeCell ref="C58:E58"/>
    <mergeCell ref="C59:E59"/>
    <mergeCell ref="M50:O50"/>
    <mergeCell ref="I55:J55"/>
    <mergeCell ref="M55:O55"/>
    <mergeCell ref="I56:J56"/>
    <mergeCell ref="M56:O56"/>
    <mergeCell ref="K8:L8"/>
    <mergeCell ref="C41:E41"/>
    <mergeCell ref="C42:E42"/>
    <mergeCell ref="I71:J71"/>
    <mergeCell ref="M71:O71"/>
    <mergeCell ref="M60:O60"/>
    <mergeCell ref="I61:J61"/>
    <mergeCell ref="M61:O61"/>
    <mergeCell ref="I62:J62"/>
    <mergeCell ref="M62:O62"/>
    <mergeCell ref="I60:J60"/>
    <mergeCell ref="I70:J70"/>
    <mergeCell ref="I67:J67"/>
    <mergeCell ref="M67:O67"/>
    <mergeCell ref="I63:J63"/>
    <mergeCell ref="M63:O63"/>
    <mergeCell ref="I65:J65"/>
    <mergeCell ref="M65:O65"/>
    <mergeCell ref="I66:J66"/>
    <mergeCell ref="M66:O66"/>
    <mergeCell ref="M68:O68"/>
    <mergeCell ref="I69:J69"/>
    <mergeCell ref="M69:O69"/>
    <mergeCell ref="M49:O49"/>
    <mergeCell ref="M43:O43"/>
    <mergeCell ref="I44:J44"/>
    <mergeCell ref="M44:O44"/>
    <mergeCell ref="I45:J45"/>
    <mergeCell ref="M45:O45"/>
    <mergeCell ref="M57:O57"/>
    <mergeCell ref="I58:J58"/>
    <mergeCell ref="M58:O58"/>
    <mergeCell ref="M25:O25"/>
    <mergeCell ref="I26:J26"/>
    <mergeCell ref="M26:O26"/>
    <mergeCell ref="I31:J31"/>
    <mergeCell ref="M31:O31"/>
    <mergeCell ref="I32:J32"/>
    <mergeCell ref="M32:O32"/>
    <mergeCell ref="M40:O40"/>
    <mergeCell ref="I41:J41"/>
    <mergeCell ref="M41:O41"/>
    <mergeCell ref="M37:O37"/>
    <mergeCell ref="I38:J38"/>
    <mergeCell ref="M38:O38"/>
    <mergeCell ref="I39:J39"/>
    <mergeCell ref="M39:O39"/>
    <mergeCell ref="I29:O29"/>
    <mergeCell ref="I30:J30"/>
    <mergeCell ref="K30:L30"/>
    <mergeCell ref="M30:O30"/>
    <mergeCell ref="M13:O13"/>
    <mergeCell ref="I14:J14"/>
    <mergeCell ref="M14:O14"/>
    <mergeCell ref="I15:J15"/>
    <mergeCell ref="M15:O15"/>
    <mergeCell ref="M22:O22"/>
    <mergeCell ref="I23:J23"/>
    <mergeCell ref="M23:O23"/>
    <mergeCell ref="I24:J24"/>
    <mergeCell ref="M24:O24"/>
    <mergeCell ref="M19:O19"/>
    <mergeCell ref="I20:J20"/>
    <mergeCell ref="M20:O20"/>
    <mergeCell ref="I21:J21"/>
    <mergeCell ref="M21:O21"/>
    <mergeCell ref="I96:J96"/>
    <mergeCell ref="M96:O96"/>
    <mergeCell ref="C93:E93"/>
    <mergeCell ref="D94:E94"/>
    <mergeCell ref="D95:E95"/>
    <mergeCell ref="I95:J95"/>
    <mergeCell ref="M95:O95"/>
    <mergeCell ref="A100:E100"/>
    <mergeCell ref="I100:J100"/>
    <mergeCell ref="D99:E99"/>
    <mergeCell ref="I99:J99"/>
    <mergeCell ref="M99:O99"/>
    <mergeCell ref="D97:E97"/>
    <mergeCell ref="D96:E96"/>
    <mergeCell ref="D92:E92"/>
    <mergeCell ref="C91:E91"/>
    <mergeCell ref="I92:J92"/>
    <mergeCell ref="D90:E90"/>
    <mergeCell ref="I90:J90"/>
    <mergeCell ref="M92:O92"/>
    <mergeCell ref="I93:J93"/>
    <mergeCell ref="M93:O93"/>
    <mergeCell ref="I94:J94"/>
    <mergeCell ref="M94:O94"/>
    <mergeCell ref="M90:O90"/>
    <mergeCell ref="I91:J91"/>
    <mergeCell ref="M91:O91"/>
    <mergeCell ref="D47:E47"/>
    <mergeCell ref="D48:E48"/>
    <mergeCell ref="I47:J47"/>
    <mergeCell ref="I46:J46"/>
    <mergeCell ref="M46:O46"/>
    <mergeCell ref="D43:E43"/>
    <mergeCell ref="D44:E44"/>
    <mergeCell ref="I43:J43"/>
    <mergeCell ref="C39:E39"/>
    <mergeCell ref="D40:E40"/>
    <mergeCell ref="I40:J40"/>
    <mergeCell ref="I42:J42"/>
    <mergeCell ref="M42:O42"/>
    <mergeCell ref="M47:O47"/>
    <mergeCell ref="I48:J48"/>
    <mergeCell ref="M48:O48"/>
    <mergeCell ref="D45:E45"/>
    <mergeCell ref="D46:E46"/>
    <mergeCell ref="A37:E37"/>
    <mergeCell ref="B38:E38"/>
    <mergeCell ref="I37:J37"/>
    <mergeCell ref="C35:E35"/>
    <mergeCell ref="C36:E36"/>
    <mergeCell ref="C33:E33"/>
    <mergeCell ref="C34:E34"/>
    <mergeCell ref="I33:J33"/>
    <mergeCell ref="M33:O33"/>
    <mergeCell ref="I34:J34"/>
    <mergeCell ref="M34:O34"/>
    <mergeCell ref="I35:J35"/>
    <mergeCell ref="M35:O35"/>
    <mergeCell ref="I36:J36"/>
    <mergeCell ref="M36:O36"/>
    <mergeCell ref="B31:E31"/>
    <mergeCell ref="B32:E32"/>
    <mergeCell ref="A25:E25"/>
    <mergeCell ref="A26:E26"/>
    <mergeCell ref="I25:J25"/>
    <mergeCell ref="C23:E23"/>
    <mergeCell ref="C24:E24"/>
    <mergeCell ref="C21:E21"/>
    <mergeCell ref="C22:E22"/>
    <mergeCell ref="I22:J22"/>
    <mergeCell ref="A29:E29"/>
    <mergeCell ref="F29:H29"/>
    <mergeCell ref="A30:E30"/>
    <mergeCell ref="C20:E20"/>
    <mergeCell ref="I19:J19"/>
    <mergeCell ref="C17:E17"/>
    <mergeCell ref="A18:E18"/>
    <mergeCell ref="C15:E15"/>
    <mergeCell ref="C16:E16"/>
    <mergeCell ref="I16:J16"/>
    <mergeCell ref="C13:E13"/>
    <mergeCell ref="C14:E14"/>
    <mergeCell ref="I13:J13"/>
    <mergeCell ref="I17:J17"/>
    <mergeCell ref="I18:J18"/>
    <mergeCell ref="B11:E11"/>
    <mergeCell ref="B12:E12"/>
    <mergeCell ref="A9:E9"/>
    <mergeCell ref="A10:E10"/>
    <mergeCell ref="I10:J10"/>
    <mergeCell ref="A7:E7"/>
    <mergeCell ref="A8:E8"/>
    <mergeCell ref="A5:D5"/>
    <mergeCell ref="B19:E19"/>
    <mergeCell ref="F7:H7"/>
    <mergeCell ref="I7:O7"/>
    <mergeCell ref="N5:Q5"/>
    <mergeCell ref="M10:O10"/>
    <mergeCell ref="I11:J11"/>
    <mergeCell ref="M11:O11"/>
    <mergeCell ref="I12:J12"/>
    <mergeCell ref="M12:O12"/>
    <mergeCell ref="I8:J8"/>
    <mergeCell ref="M8:O8"/>
    <mergeCell ref="I9:J9"/>
    <mergeCell ref="M9:O9"/>
    <mergeCell ref="M16:O16"/>
    <mergeCell ref="M17:O17"/>
    <mergeCell ref="M18:O18"/>
  </mergeCells>
  <printOptions horizontalCentered="1"/>
  <pageMargins left="0.51181102362204722" right="0.51181102362204722" top="1.1811023622047245" bottom="0.4724409448818898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activeCell="D8" sqref="D8:E8"/>
    </sheetView>
  </sheetViews>
  <sheetFormatPr defaultRowHeight="14.25" x14ac:dyDescent="0.2"/>
  <cols>
    <col min="1" max="1" width="3.75" customWidth="1"/>
    <col min="2" max="2" width="3.625" customWidth="1"/>
    <col min="3" max="3" width="3.25" customWidth="1"/>
    <col min="4" max="4" width="11.125" customWidth="1"/>
    <col min="5" max="5" width="37.875" customWidth="1"/>
    <col min="6" max="6" width="13.5" customWidth="1"/>
    <col min="7" max="7" width="12.5" customWidth="1"/>
    <col min="8" max="8" width="10.25" customWidth="1"/>
    <col min="9" max="9" width="1.625" customWidth="1"/>
    <col min="10" max="10" width="9.625" customWidth="1"/>
    <col min="11" max="11" width="6.75" customWidth="1"/>
    <col min="12" max="12" width="3" customWidth="1"/>
    <col min="13" max="13" width="1.25" customWidth="1"/>
    <col min="14" max="14" width="0.375" customWidth="1"/>
    <col min="15" max="15" width="10.25" customWidth="1"/>
  </cols>
  <sheetData>
    <row r="1" spans="1:15" s="9" customFormat="1" ht="18" customHeight="1" x14ac:dyDescent="0.3">
      <c r="A1" s="211" t="s">
        <v>17</v>
      </c>
      <c r="B1" s="212"/>
      <c r="C1" s="212"/>
      <c r="D1" s="212"/>
      <c r="E1" s="213"/>
      <c r="F1" s="217" t="s">
        <v>2</v>
      </c>
      <c r="G1" s="205"/>
      <c r="H1" s="206"/>
      <c r="I1" s="217" t="s">
        <v>3</v>
      </c>
      <c r="J1" s="205"/>
      <c r="K1" s="205"/>
      <c r="L1" s="205"/>
      <c r="M1" s="205"/>
      <c r="N1" s="205"/>
      <c r="O1" s="206"/>
    </row>
    <row r="2" spans="1:15" s="9" customFormat="1" ht="18.75" customHeight="1" x14ac:dyDescent="0.3">
      <c r="A2" s="214" t="s">
        <v>17</v>
      </c>
      <c r="B2" s="209"/>
      <c r="C2" s="209"/>
      <c r="D2" s="209"/>
      <c r="E2" s="210"/>
      <c r="F2" s="10" t="s">
        <v>4</v>
      </c>
      <c r="G2" s="10" t="s">
        <v>5</v>
      </c>
      <c r="H2" s="10" t="s">
        <v>6</v>
      </c>
      <c r="I2" s="217" t="s">
        <v>7</v>
      </c>
      <c r="J2" s="206"/>
      <c r="K2" s="217" t="s">
        <v>8</v>
      </c>
      <c r="L2" s="206"/>
      <c r="M2" s="217" t="s">
        <v>9</v>
      </c>
      <c r="N2" s="205"/>
      <c r="O2" s="206"/>
    </row>
    <row r="3" spans="1:15" s="42" customFormat="1" ht="20.25" x14ac:dyDescent="0.3">
      <c r="A3" s="272" t="s">
        <v>559</v>
      </c>
      <c r="B3" s="266"/>
      <c r="C3" s="266"/>
      <c r="D3" s="266"/>
      <c r="E3" s="267"/>
      <c r="F3" s="39" t="s">
        <v>17</v>
      </c>
      <c r="G3" s="39" t="s">
        <v>17</v>
      </c>
      <c r="H3" s="39" t="s">
        <v>17</v>
      </c>
      <c r="I3" s="272" t="s">
        <v>17</v>
      </c>
      <c r="J3" s="267"/>
      <c r="K3" s="40" t="s">
        <v>17</v>
      </c>
      <c r="L3" s="41" t="s">
        <v>17</v>
      </c>
      <c r="M3" s="272" t="s">
        <v>17</v>
      </c>
      <c r="N3" s="266"/>
      <c r="O3" s="267"/>
    </row>
    <row r="4" spans="1:15" s="42" customFormat="1" ht="20.25" x14ac:dyDescent="0.3">
      <c r="A4" s="273" t="s">
        <v>560</v>
      </c>
      <c r="B4" s="274"/>
      <c r="C4" s="274"/>
      <c r="D4" s="274"/>
      <c r="E4" s="275"/>
      <c r="F4" s="43" t="s">
        <v>17</v>
      </c>
      <c r="G4" s="43" t="s">
        <v>17</v>
      </c>
      <c r="H4" s="43" t="s">
        <v>17</v>
      </c>
      <c r="I4" s="273" t="s">
        <v>17</v>
      </c>
      <c r="J4" s="275"/>
      <c r="K4" s="44" t="s">
        <v>17</v>
      </c>
      <c r="L4" s="45" t="s">
        <v>17</v>
      </c>
      <c r="M4" s="272" t="s">
        <v>17</v>
      </c>
      <c r="N4" s="266"/>
      <c r="O4" s="267"/>
    </row>
    <row r="5" spans="1:15" s="42" customFormat="1" ht="20.25" x14ac:dyDescent="0.3">
      <c r="A5" s="40" t="s">
        <v>17</v>
      </c>
      <c r="B5" s="271" t="s">
        <v>69</v>
      </c>
      <c r="C5" s="266"/>
      <c r="D5" s="266"/>
      <c r="E5" s="267"/>
      <c r="F5" s="39" t="s">
        <v>17</v>
      </c>
      <c r="G5" s="39" t="s">
        <v>17</v>
      </c>
      <c r="H5" s="39" t="s">
        <v>17</v>
      </c>
      <c r="I5" s="272" t="s">
        <v>17</v>
      </c>
      <c r="J5" s="267"/>
      <c r="K5" s="40" t="s">
        <v>17</v>
      </c>
      <c r="L5" s="41" t="s">
        <v>17</v>
      </c>
      <c r="M5" s="272" t="s">
        <v>17</v>
      </c>
      <c r="N5" s="266"/>
      <c r="O5" s="267"/>
    </row>
    <row r="6" spans="1:15" s="42" customFormat="1" ht="20.25" x14ac:dyDescent="0.3">
      <c r="A6" s="40" t="s">
        <v>17</v>
      </c>
      <c r="B6" s="271" t="s">
        <v>87</v>
      </c>
      <c r="C6" s="266"/>
      <c r="D6" s="266"/>
      <c r="E6" s="267"/>
      <c r="F6" s="39" t="s">
        <v>17</v>
      </c>
      <c r="G6" s="39" t="s">
        <v>17</v>
      </c>
      <c r="H6" s="39" t="s">
        <v>17</v>
      </c>
      <c r="I6" s="272" t="s">
        <v>17</v>
      </c>
      <c r="J6" s="267"/>
      <c r="K6" s="40" t="s">
        <v>17</v>
      </c>
      <c r="L6" s="41" t="s">
        <v>17</v>
      </c>
      <c r="M6" s="272" t="s">
        <v>17</v>
      </c>
      <c r="N6" s="266"/>
      <c r="O6" s="267"/>
    </row>
    <row r="7" spans="1:15" s="42" customFormat="1" ht="20.25" x14ac:dyDescent="0.3">
      <c r="A7" s="46" t="s">
        <v>17</v>
      </c>
      <c r="B7" s="47" t="s">
        <v>17</v>
      </c>
      <c r="C7" s="269" t="s">
        <v>98</v>
      </c>
      <c r="D7" s="266"/>
      <c r="E7" s="267"/>
      <c r="F7" s="184">
        <v>43860</v>
      </c>
      <c r="G7" s="184">
        <v>2790</v>
      </c>
      <c r="H7" s="185" t="s">
        <v>17</v>
      </c>
      <c r="I7" s="302" t="s">
        <v>17</v>
      </c>
      <c r="J7" s="303"/>
      <c r="K7" s="49" t="s">
        <v>17</v>
      </c>
      <c r="L7" s="50" t="s">
        <v>17</v>
      </c>
      <c r="M7" s="270" t="s">
        <v>17</v>
      </c>
      <c r="N7" s="266"/>
      <c r="O7" s="267"/>
    </row>
    <row r="8" spans="1:15" s="42" customFormat="1" ht="43.5" customHeight="1" x14ac:dyDescent="0.3">
      <c r="A8" s="46" t="s">
        <v>17</v>
      </c>
      <c r="B8" s="47" t="s">
        <v>17</v>
      </c>
      <c r="C8" s="47" t="s">
        <v>17</v>
      </c>
      <c r="D8" s="305" t="s">
        <v>562</v>
      </c>
      <c r="E8" s="267"/>
      <c r="F8" s="184" t="s">
        <v>19</v>
      </c>
      <c r="G8" s="184" t="s">
        <v>19</v>
      </c>
      <c r="H8" s="185" t="s">
        <v>19</v>
      </c>
      <c r="I8" s="302" t="s">
        <v>276</v>
      </c>
      <c r="J8" s="303"/>
      <c r="K8" s="49" t="s">
        <v>277</v>
      </c>
      <c r="L8" s="50" t="s">
        <v>12</v>
      </c>
      <c r="M8" s="270" t="s">
        <v>101</v>
      </c>
      <c r="N8" s="266"/>
      <c r="O8" s="267"/>
    </row>
    <row r="9" spans="1:15" s="42" customFormat="1" ht="20.25" x14ac:dyDescent="0.3">
      <c r="A9" s="46" t="s">
        <v>17</v>
      </c>
      <c r="B9" s="47" t="s">
        <v>17</v>
      </c>
      <c r="C9" s="47" t="s">
        <v>17</v>
      </c>
      <c r="D9" s="269" t="s">
        <v>563</v>
      </c>
      <c r="E9" s="267"/>
      <c r="F9" s="184" t="s">
        <v>19</v>
      </c>
      <c r="G9" s="184" t="s">
        <v>19</v>
      </c>
      <c r="H9" s="184" t="s">
        <v>564</v>
      </c>
      <c r="I9" s="302" t="s">
        <v>101</v>
      </c>
      <c r="J9" s="303"/>
      <c r="K9" s="49" t="s">
        <v>19</v>
      </c>
      <c r="L9" s="50" t="s">
        <v>12</v>
      </c>
      <c r="M9" s="270" t="s">
        <v>101</v>
      </c>
      <c r="N9" s="266"/>
      <c r="O9" s="267"/>
    </row>
    <row r="10" spans="1:15" s="42" customFormat="1" ht="20.25" x14ac:dyDescent="0.3">
      <c r="A10" s="46" t="s">
        <v>17</v>
      </c>
      <c r="B10" s="47" t="s">
        <v>17</v>
      </c>
      <c r="C10" s="47" t="s">
        <v>17</v>
      </c>
      <c r="D10" s="269" t="s">
        <v>565</v>
      </c>
      <c r="E10" s="267"/>
      <c r="F10" s="184" t="s">
        <v>19</v>
      </c>
      <c r="G10" s="184" t="s">
        <v>19</v>
      </c>
      <c r="H10" s="184" t="s">
        <v>566</v>
      </c>
      <c r="I10" s="302" t="s">
        <v>19</v>
      </c>
      <c r="J10" s="303"/>
      <c r="K10" s="49" t="s">
        <v>19</v>
      </c>
      <c r="L10" s="50" t="s">
        <v>12</v>
      </c>
      <c r="M10" s="270" t="s">
        <v>19</v>
      </c>
      <c r="N10" s="266"/>
      <c r="O10" s="267"/>
    </row>
    <row r="11" spans="1:15" s="42" customFormat="1" ht="20.25" x14ac:dyDescent="0.3">
      <c r="A11" s="46" t="s">
        <v>17</v>
      </c>
      <c r="B11" s="47" t="s">
        <v>17</v>
      </c>
      <c r="C11" s="47" t="s">
        <v>17</v>
      </c>
      <c r="D11" s="269" t="s">
        <v>567</v>
      </c>
      <c r="E11" s="267"/>
      <c r="F11" s="184">
        <v>4817</v>
      </c>
      <c r="G11" s="184">
        <v>33019</v>
      </c>
      <c r="H11" s="184" t="s">
        <v>561</v>
      </c>
      <c r="I11" s="302" t="s">
        <v>310</v>
      </c>
      <c r="J11" s="303"/>
      <c r="K11" s="49" t="s">
        <v>19</v>
      </c>
      <c r="L11" s="50" t="s">
        <v>12</v>
      </c>
      <c r="M11" s="270" t="s">
        <v>310</v>
      </c>
      <c r="N11" s="266"/>
      <c r="O11" s="267"/>
    </row>
    <row r="12" spans="1:15" s="42" customFormat="1" ht="20.25" x14ac:dyDescent="0.3">
      <c r="A12" s="46" t="s">
        <v>17</v>
      </c>
      <c r="B12" s="47" t="s">
        <v>17</v>
      </c>
      <c r="C12" s="47" t="s">
        <v>17</v>
      </c>
      <c r="D12" s="269" t="s">
        <v>568</v>
      </c>
      <c r="E12" s="267"/>
      <c r="F12" s="184" t="s">
        <v>19</v>
      </c>
      <c r="G12" s="184">
        <v>10280</v>
      </c>
      <c r="H12" s="184" t="s">
        <v>19</v>
      </c>
      <c r="I12" s="302" t="s">
        <v>569</v>
      </c>
      <c r="J12" s="303"/>
      <c r="K12" s="49" t="s">
        <v>570</v>
      </c>
      <c r="L12" s="50" t="s">
        <v>12</v>
      </c>
      <c r="M12" s="270" t="s">
        <v>101</v>
      </c>
      <c r="N12" s="266"/>
      <c r="O12" s="267"/>
    </row>
    <row r="13" spans="1:15" s="42" customFormat="1" ht="20.25" x14ac:dyDescent="0.3">
      <c r="A13" s="265" t="s">
        <v>123</v>
      </c>
      <c r="B13" s="266"/>
      <c r="C13" s="266"/>
      <c r="D13" s="266"/>
      <c r="E13" s="267"/>
      <c r="F13" s="186">
        <f>SUM(F7:F12)</f>
        <v>48677</v>
      </c>
      <c r="G13" s="186">
        <f>SUM(G7:G12)</f>
        <v>46089</v>
      </c>
      <c r="H13" s="186" t="s">
        <v>571</v>
      </c>
      <c r="I13" s="304" t="s">
        <v>258</v>
      </c>
      <c r="J13" s="303"/>
      <c r="K13" s="40" t="s">
        <v>17</v>
      </c>
      <c r="L13" s="52" t="s">
        <v>17</v>
      </c>
      <c r="M13" s="268" t="s">
        <v>572</v>
      </c>
      <c r="N13" s="266"/>
      <c r="O13" s="267"/>
    </row>
    <row r="14" spans="1:15" s="42" customFormat="1" ht="20.25" x14ac:dyDescent="0.3">
      <c r="A14" s="265" t="s">
        <v>175</v>
      </c>
      <c r="B14" s="266"/>
      <c r="C14" s="266"/>
      <c r="D14" s="266"/>
      <c r="E14" s="267"/>
      <c r="F14" s="186">
        <f>SUM(F13)</f>
        <v>48677</v>
      </c>
      <c r="G14" s="186">
        <f>SUM(G13)</f>
        <v>46089</v>
      </c>
      <c r="H14" s="186" t="s">
        <v>571</v>
      </c>
      <c r="I14" s="304" t="s">
        <v>258</v>
      </c>
      <c r="J14" s="303"/>
      <c r="K14" s="40" t="s">
        <v>17</v>
      </c>
      <c r="L14" s="52" t="s">
        <v>17</v>
      </c>
      <c r="M14" s="268" t="s">
        <v>572</v>
      </c>
      <c r="N14" s="266"/>
      <c r="O14" s="267"/>
    </row>
    <row r="15" spans="1:15" s="42" customFormat="1" ht="20.25" x14ac:dyDescent="0.3">
      <c r="A15" s="40" t="s">
        <v>17</v>
      </c>
      <c r="B15" s="271" t="s">
        <v>415</v>
      </c>
      <c r="C15" s="266"/>
      <c r="D15" s="266"/>
      <c r="E15" s="267"/>
      <c r="F15" s="39" t="s">
        <v>17</v>
      </c>
      <c r="G15" s="39" t="s">
        <v>17</v>
      </c>
      <c r="H15" s="39" t="s">
        <v>17</v>
      </c>
      <c r="I15" s="272" t="s">
        <v>17</v>
      </c>
      <c r="J15" s="267"/>
      <c r="K15" s="40" t="s">
        <v>17</v>
      </c>
      <c r="L15" s="41" t="s">
        <v>17</v>
      </c>
      <c r="M15" s="272" t="s">
        <v>17</v>
      </c>
      <c r="N15" s="266"/>
      <c r="O15" s="267"/>
    </row>
    <row r="16" spans="1:15" s="42" customFormat="1" ht="20.25" x14ac:dyDescent="0.3">
      <c r="A16" s="40" t="s">
        <v>17</v>
      </c>
      <c r="B16" s="271" t="s">
        <v>416</v>
      </c>
      <c r="C16" s="266"/>
      <c r="D16" s="266"/>
      <c r="E16" s="267"/>
      <c r="F16" s="39" t="s">
        <v>17</v>
      </c>
      <c r="G16" s="39" t="s">
        <v>17</v>
      </c>
      <c r="H16" s="39" t="s">
        <v>17</v>
      </c>
      <c r="I16" s="272" t="s">
        <v>17</v>
      </c>
      <c r="J16" s="267"/>
      <c r="K16" s="40" t="s">
        <v>17</v>
      </c>
      <c r="L16" s="41" t="s">
        <v>17</v>
      </c>
      <c r="M16" s="272" t="s">
        <v>17</v>
      </c>
      <c r="N16" s="266"/>
      <c r="O16" s="267"/>
    </row>
    <row r="17" spans="1:17" s="42" customFormat="1" ht="20.25" x14ac:dyDescent="0.3">
      <c r="A17" s="46" t="s">
        <v>17</v>
      </c>
      <c r="B17" s="47" t="s">
        <v>17</v>
      </c>
      <c r="C17" s="269" t="s">
        <v>458</v>
      </c>
      <c r="D17" s="266"/>
      <c r="E17" s="267"/>
      <c r="F17" s="60">
        <v>100000</v>
      </c>
      <c r="G17" s="60" t="s">
        <v>17</v>
      </c>
      <c r="H17" s="48" t="s">
        <v>17</v>
      </c>
      <c r="I17" s="270" t="s">
        <v>17</v>
      </c>
      <c r="J17" s="267"/>
      <c r="K17" s="49" t="s">
        <v>17</v>
      </c>
      <c r="L17" s="50" t="s">
        <v>17</v>
      </c>
      <c r="M17" s="270" t="s">
        <v>17</v>
      </c>
      <c r="N17" s="266"/>
      <c r="O17" s="267"/>
    </row>
    <row r="18" spans="1:17" s="42" customFormat="1" ht="20.25" x14ac:dyDescent="0.3">
      <c r="A18" s="46" t="s">
        <v>17</v>
      </c>
      <c r="B18" s="47" t="s">
        <v>17</v>
      </c>
      <c r="C18" s="47" t="s">
        <v>17</v>
      </c>
      <c r="D18" s="299" t="s">
        <v>427</v>
      </c>
      <c r="E18" s="300"/>
      <c r="F18" s="177">
        <v>100000</v>
      </c>
      <c r="G18" s="177" t="s">
        <v>19</v>
      </c>
      <c r="H18" s="48" t="s">
        <v>561</v>
      </c>
      <c r="I18" s="270" t="s">
        <v>19</v>
      </c>
      <c r="J18" s="267"/>
      <c r="K18" s="49" t="s">
        <v>19</v>
      </c>
      <c r="L18" s="50" t="s">
        <v>12</v>
      </c>
      <c r="M18" s="270" t="s">
        <v>19</v>
      </c>
      <c r="N18" s="266"/>
      <c r="O18" s="267"/>
    </row>
    <row r="19" spans="1:17" s="42" customFormat="1" ht="20.25" x14ac:dyDescent="0.3">
      <c r="A19" s="46" t="s">
        <v>17</v>
      </c>
      <c r="B19" s="47" t="s">
        <v>17</v>
      </c>
      <c r="C19" s="47" t="s">
        <v>17</v>
      </c>
      <c r="D19" s="301" t="s">
        <v>429</v>
      </c>
      <c r="E19" s="300"/>
      <c r="F19" s="177">
        <v>100000</v>
      </c>
      <c r="G19" s="60" t="s">
        <v>19</v>
      </c>
      <c r="H19" s="48" t="s">
        <v>19</v>
      </c>
      <c r="I19" s="270" t="s">
        <v>276</v>
      </c>
      <c r="J19" s="267"/>
      <c r="K19" s="49" t="s">
        <v>277</v>
      </c>
      <c r="L19" s="50" t="s">
        <v>12</v>
      </c>
      <c r="M19" s="270" t="s">
        <v>101</v>
      </c>
      <c r="N19" s="266"/>
      <c r="O19" s="267"/>
    </row>
    <row r="20" spans="1:17" s="42" customFormat="1" ht="20.25" x14ac:dyDescent="0.3">
      <c r="A20" s="265" t="s">
        <v>573</v>
      </c>
      <c r="B20" s="266"/>
      <c r="C20" s="266"/>
      <c r="D20" s="266"/>
      <c r="E20" s="267"/>
      <c r="F20" s="187">
        <f>SUM(F14,F19)</f>
        <v>148677</v>
      </c>
      <c r="G20" s="187">
        <f>SUM(G14,G19)</f>
        <v>46089</v>
      </c>
      <c r="H20" s="51" t="s">
        <v>571</v>
      </c>
      <c r="I20" s="268" t="s">
        <v>258</v>
      </c>
      <c r="J20" s="267"/>
      <c r="K20" s="40" t="s">
        <v>17</v>
      </c>
      <c r="L20" s="52" t="s">
        <v>17</v>
      </c>
      <c r="M20" s="268" t="s">
        <v>572</v>
      </c>
      <c r="N20" s="266"/>
      <c r="O20" s="267"/>
    </row>
    <row r="21" spans="1:17" s="42" customFormat="1" ht="20.25" x14ac:dyDescent="0.3">
      <c r="A21" s="265" t="s">
        <v>574</v>
      </c>
      <c r="B21" s="266"/>
      <c r="C21" s="266"/>
      <c r="D21" s="266"/>
      <c r="E21" s="267"/>
      <c r="F21" s="177">
        <f>SUM(F20)</f>
        <v>148677</v>
      </c>
      <c r="G21" s="177">
        <f>SUM(G20)</f>
        <v>46089</v>
      </c>
      <c r="H21" s="53" t="s">
        <v>571</v>
      </c>
      <c r="I21" s="265" t="s">
        <v>258</v>
      </c>
      <c r="J21" s="267"/>
      <c r="K21" s="40" t="s">
        <v>17</v>
      </c>
      <c r="L21" s="52" t="s">
        <v>17</v>
      </c>
      <c r="M21" s="265" t="s">
        <v>572</v>
      </c>
      <c r="N21" s="266"/>
      <c r="O21" s="267"/>
    </row>
    <row r="22" spans="1:17" ht="20.25" x14ac:dyDescent="0.3">
      <c r="M22" s="120"/>
      <c r="N22" s="120"/>
      <c r="O22" s="120">
        <v>40</v>
      </c>
      <c r="P22" s="141"/>
      <c r="Q22" s="142"/>
    </row>
    <row r="27" spans="1:17" x14ac:dyDescent="0.2">
      <c r="O27">
        <v>1</v>
      </c>
    </row>
  </sheetData>
  <mergeCells count="64">
    <mergeCell ref="A3:E3"/>
    <mergeCell ref="I3:J3"/>
    <mergeCell ref="M3:O3"/>
    <mergeCell ref="A4:E4"/>
    <mergeCell ref="I4:J4"/>
    <mergeCell ref="M4:O4"/>
    <mergeCell ref="C7:E7"/>
    <mergeCell ref="I7:J7"/>
    <mergeCell ref="M7:O7"/>
    <mergeCell ref="B5:E5"/>
    <mergeCell ref="I5:J5"/>
    <mergeCell ref="M5:O5"/>
    <mergeCell ref="B6:E6"/>
    <mergeCell ref="I6:J6"/>
    <mergeCell ref="M6:O6"/>
    <mergeCell ref="D11:E11"/>
    <mergeCell ref="I11:J11"/>
    <mergeCell ref="M11:O11"/>
    <mergeCell ref="D8:E8"/>
    <mergeCell ref="I8:J8"/>
    <mergeCell ref="M8:O8"/>
    <mergeCell ref="D9:E9"/>
    <mergeCell ref="I9:J9"/>
    <mergeCell ref="M9:O9"/>
    <mergeCell ref="A21:E21"/>
    <mergeCell ref="I21:J21"/>
    <mergeCell ref="M21:O21"/>
    <mergeCell ref="A1:E1"/>
    <mergeCell ref="F1:H1"/>
    <mergeCell ref="I1:O1"/>
    <mergeCell ref="A2:E2"/>
    <mergeCell ref="I2:J2"/>
    <mergeCell ref="K2:L2"/>
    <mergeCell ref="A14:E14"/>
    <mergeCell ref="I14:J14"/>
    <mergeCell ref="M14:O14"/>
    <mergeCell ref="A20:E20"/>
    <mergeCell ref="I20:J20"/>
    <mergeCell ref="M20:O20"/>
    <mergeCell ref="C17:E17"/>
    <mergeCell ref="M2:O2"/>
    <mergeCell ref="B15:E15"/>
    <mergeCell ref="I15:J15"/>
    <mergeCell ref="M15:O15"/>
    <mergeCell ref="B16:E16"/>
    <mergeCell ref="I16:J16"/>
    <mergeCell ref="M16:O16"/>
    <mergeCell ref="D12:E12"/>
    <mergeCell ref="I12:J12"/>
    <mergeCell ref="M12:O12"/>
    <mergeCell ref="A13:E13"/>
    <mergeCell ref="I13:J13"/>
    <mergeCell ref="M13:O13"/>
    <mergeCell ref="D10:E10"/>
    <mergeCell ref="I10:J10"/>
    <mergeCell ref="M10:O10"/>
    <mergeCell ref="M17:O17"/>
    <mergeCell ref="D18:E18"/>
    <mergeCell ref="I18:J18"/>
    <mergeCell ref="M18:O18"/>
    <mergeCell ref="D19:E19"/>
    <mergeCell ref="I19:J19"/>
    <mergeCell ref="M19:O19"/>
    <mergeCell ref="I17:J17"/>
  </mergeCells>
  <pageMargins left="0.47244094488188981" right="0.47244094488188981" top="1.1811023622047245" bottom="0.4724409448818898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topLeftCell="A16" zoomScale="110" zoomScaleNormal="100" zoomScaleSheetLayoutView="110" workbookViewId="0">
      <selection activeCell="I20" sqref="I20:J20"/>
    </sheetView>
  </sheetViews>
  <sheetFormatPr defaultRowHeight="14.25" x14ac:dyDescent="0.2"/>
  <cols>
    <col min="1" max="1" width="3.625" customWidth="1"/>
    <col min="2" max="2" width="3.75" customWidth="1"/>
    <col min="3" max="3" width="3.25" customWidth="1"/>
    <col min="4" max="4" width="5.75" customWidth="1"/>
    <col min="5" max="5" width="37" customWidth="1"/>
    <col min="6" max="6" width="14.25" customWidth="1"/>
    <col min="7" max="7" width="14.125" customWidth="1"/>
    <col min="8" max="8" width="13" customWidth="1"/>
    <col min="9" max="9" width="1.375" customWidth="1"/>
    <col min="10" max="10" width="10.25" customWidth="1"/>
    <col min="11" max="11" width="6.875" customWidth="1"/>
    <col min="12" max="12" width="3.625" customWidth="1"/>
    <col min="13" max="14" width="1.375" customWidth="1"/>
  </cols>
  <sheetData>
    <row r="1" spans="1:15" s="9" customFormat="1" ht="18" customHeight="1" x14ac:dyDescent="0.3">
      <c r="A1" s="211" t="s">
        <v>17</v>
      </c>
      <c r="B1" s="212"/>
      <c r="C1" s="212"/>
      <c r="D1" s="212"/>
      <c r="E1" s="213"/>
      <c r="F1" s="217" t="s">
        <v>2</v>
      </c>
      <c r="G1" s="205"/>
      <c r="H1" s="206"/>
      <c r="I1" s="217" t="s">
        <v>3</v>
      </c>
      <c r="J1" s="205"/>
      <c r="K1" s="205"/>
      <c r="L1" s="205"/>
      <c r="M1" s="205"/>
      <c r="N1" s="205"/>
      <c r="O1" s="206"/>
    </row>
    <row r="2" spans="1:15" s="9" customFormat="1" ht="18.75" customHeight="1" x14ac:dyDescent="0.3">
      <c r="A2" s="214" t="s">
        <v>17</v>
      </c>
      <c r="B2" s="209"/>
      <c r="C2" s="209"/>
      <c r="D2" s="209"/>
      <c r="E2" s="210"/>
      <c r="F2" s="10" t="s">
        <v>4</v>
      </c>
      <c r="G2" s="10" t="s">
        <v>5</v>
      </c>
      <c r="H2" s="10" t="s">
        <v>6</v>
      </c>
      <c r="I2" s="217" t="s">
        <v>7</v>
      </c>
      <c r="J2" s="206"/>
      <c r="K2" s="217" t="s">
        <v>8</v>
      </c>
      <c r="L2" s="206"/>
      <c r="M2" s="217" t="s">
        <v>9</v>
      </c>
      <c r="N2" s="205"/>
      <c r="O2" s="206"/>
    </row>
    <row r="3" spans="1:15" s="42" customFormat="1" ht="20.25" x14ac:dyDescent="0.3">
      <c r="A3" s="272" t="s">
        <v>575</v>
      </c>
      <c r="B3" s="266"/>
      <c r="C3" s="266"/>
      <c r="D3" s="266"/>
      <c r="E3" s="267"/>
      <c r="F3" s="39" t="s">
        <v>17</v>
      </c>
      <c r="G3" s="39" t="s">
        <v>17</v>
      </c>
      <c r="H3" s="39" t="s">
        <v>17</v>
      </c>
      <c r="I3" s="272" t="s">
        <v>17</v>
      </c>
      <c r="J3" s="267"/>
      <c r="K3" s="40" t="s">
        <v>17</v>
      </c>
      <c r="L3" s="41" t="s">
        <v>17</v>
      </c>
      <c r="M3" s="272" t="s">
        <v>17</v>
      </c>
      <c r="N3" s="266"/>
      <c r="O3" s="267"/>
    </row>
    <row r="4" spans="1:15" s="42" customFormat="1" ht="20.25" x14ac:dyDescent="0.3">
      <c r="A4" s="273" t="s">
        <v>576</v>
      </c>
      <c r="B4" s="274"/>
      <c r="C4" s="274"/>
      <c r="D4" s="274"/>
      <c r="E4" s="275"/>
      <c r="F4" s="43" t="s">
        <v>17</v>
      </c>
      <c r="G4" s="43" t="s">
        <v>17</v>
      </c>
      <c r="H4" s="43" t="s">
        <v>17</v>
      </c>
      <c r="I4" s="273" t="s">
        <v>17</v>
      </c>
      <c r="J4" s="275"/>
      <c r="K4" s="44" t="s">
        <v>17</v>
      </c>
      <c r="L4" s="45" t="s">
        <v>17</v>
      </c>
      <c r="M4" s="272" t="s">
        <v>17</v>
      </c>
      <c r="N4" s="266"/>
      <c r="O4" s="267"/>
    </row>
    <row r="5" spans="1:15" s="42" customFormat="1" ht="20.25" x14ac:dyDescent="0.3">
      <c r="A5" s="40" t="s">
        <v>17</v>
      </c>
      <c r="B5" s="271" t="s">
        <v>69</v>
      </c>
      <c r="C5" s="266"/>
      <c r="D5" s="266"/>
      <c r="E5" s="267"/>
      <c r="F5" s="39" t="s">
        <v>17</v>
      </c>
      <c r="G5" s="39" t="s">
        <v>17</v>
      </c>
      <c r="H5" s="39" t="s">
        <v>17</v>
      </c>
      <c r="I5" s="272" t="s">
        <v>17</v>
      </c>
      <c r="J5" s="267"/>
      <c r="K5" s="40" t="s">
        <v>17</v>
      </c>
      <c r="L5" s="41" t="s">
        <v>17</v>
      </c>
      <c r="M5" s="272" t="s">
        <v>17</v>
      </c>
      <c r="N5" s="266"/>
      <c r="O5" s="267"/>
    </row>
    <row r="6" spans="1:15" s="42" customFormat="1" ht="20.25" x14ac:dyDescent="0.3">
      <c r="A6" s="40" t="s">
        <v>17</v>
      </c>
      <c r="B6" s="271" t="s">
        <v>87</v>
      </c>
      <c r="C6" s="266"/>
      <c r="D6" s="266"/>
      <c r="E6" s="267"/>
      <c r="F6" s="39" t="s">
        <v>17</v>
      </c>
      <c r="G6" s="39" t="s">
        <v>17</v>
      </c>
      <c r="H6" s="39" t="s">
        <v>17</v>
      </c>
      <c r="I6" s="272" t="s">
        <v>17</v>
      </c>
      <c r="J6" s="267"/>
      <c r="K6" s="40" t="s">
        <v>17</v>
      </c>
      <c r="L6" s="41" t="s">
        <v>17</v>
      </c>
      <c r="M6" s="272" t="s">
        <v>17</v>
      </c>
      <c r="N6" s="266"/>
      <c r="O6" s="267"/>
    </row>
    <row r="7" spans="1:15" s="42" customFormat="1" ht="42.75" customHeight="1" x14ac:dyDescent="0.3">
      <c r="A7" s="46" t="s">
        <v>17</v>
      </c>
      <c r="B7" s="47" t="s">
        <v>17</v>
      </c>
      <c r="C7" s="269" t="s">
        <v>98</v>
      </c>
      <c r="D7" s="266"/>
      <c r="E7" s="267"/>
      <c r="F7" s="60">
        <v>43196</v>
      </c>
      <c r="G7" s="60">
        <v>29836</v>
      </c>
      <c r="H7" s="60">
        <v>30000</v>
      </c>
      <c r="I7" s="270" t="s">
        <v>17</v>
      </c>
      <c r="J7" s="267"/>
      <c r="K7" s="49" t="s">
        <v>17</v>
      </c>
      <c r="L7" s="50" t="s">
        <v>17</v>
      </c>
      <c r="M7" s="270" t="s">
        <v>17</v>
      </c>
      <c r="N7" s="266"/>
      <c r="O7" s="267"/>
    </row>
    <row r="8" spans="1:15" s="42" customFormat="1" ht="45" customHeight="1" x14ac:dyDescent="0.3">
      <c r="A8" s="46" t="s">
        <v>17</v>
      </c>
      <c r="B8" s="47" t="s">
        <v>17</v>
      </c>
      <c r="C8" s="47" t="s">
        <v>17</v>
      </c>
      <c r="D8" s="306" t="s">
        <v>693</v>
      </c>
      <c r="E8" s="267"/>
      <c r="F8" s="60">
        <v>245798</v>
      </c>
      <c r="G8" s="60">
        <v>269515</v>
      </c>
      <c r="H8" s="60" t="s">
        <v>577</v>
      </c>
      <c r="I8" s="270" t="s">
        <v>122</v>
      </c>
      <c r="J8" s="267"/>
      <c r="K8" s="49" t="s">
        <v>19</v>
      </c>
      <c r="L8" s="50" t="s">
        <v>12</v>
      </c>
      <c r="M8" s="307">
        <v>300000</v>
      </c>
      <c r="N8" s="309"/>
      <c r="O8" s="308"/>
    </row>
    <row r="9" spans="1:15" s="42" customFormat="1" ht="82.5" customHeight="1" x14ac:dyDescent="0.3">
      <c r="A9" s="46" t="s">
        <v>17</v>
      </c>
      <c r="B9" s="47" t="s">
        <v>17</v>
      </c>
      <c r="C9" s="47" t="s">
        <v>17</v>
      </c>
      <c r="D9" s="306" t="s">
        <v>691</v>
      </c>
      <c r="E9" s="267"/>
      <c r="F9" s="184" t="s">
        <v>19</v>
      </c>
      <c r="G9" s="184">
        <v>96794</v>
      </c>
      <c r="H9" s="60" t="s">
        <v>578</v>
      </c>
      <c r="I9" s="307">
        <v>150000</v>
      </c>
      <c r="J9" s="308"/>
      <c r="K9" s="49">
        <v>-100</v>
      </c>
      <c r="L9" s="50" t="s">
        <v>12</v>
      </c>
      <c r="M9" s="270">
        <v>0</v>
      </c>
      <c r="N9" s="266"/>
      <c r="O9" s="267"/>
    </row>
    <row r="10" spans="1:15" s="42" customFormat="1" ht="20.25" x14ac:dyDescent="0.3">
      <c r="A10" s="46" t="s">
        <v>17</v>
      </c>
      <c r="B10" s="47" t="s">
        <v>17</v>
      </c>
      <c r="C10" s="47" t="s">
        <v>17</v>
      </c>
      <c r="D10" s="269" t="s">
        <v>682</v>
      </c>
      <c r="E10" s="267"/>
      <c r="F10" s="184" t="s">
        <v>19</v>
      </c>
      <c r="G10" s="184" t="s">
        <v>19</v>
      </c>
      <c r="H10" s="60" t="s">
        <v>19</v>
      </c>
      <c r="I10" s="270" t="s">
        <v>264</v>
      </c>
      <c r="J10" s="267"/>
      <c r="K10" s="49" t="s">
        <v>91</v>
      </c>
      <c r="L10" s="50" t="s">
        <v>12</v>
      </c>
      <c r="M10" s="270" t="s">
        <v>19</v>
      </c>
      <c r="N10" s="266"/>
      <c r="O10" s="267"/>
    </row>
    <row r="11" spans="1:15" s="42" customFormat="1" ht="20.25" x14ac:dyDescent="0.3">
      <c r="A11" s="265" t="s">
        <v>123</v>
      </c>
      <c r="B11" s="266"/>
      <c r="C11" s="266"/>
      <c r="D11" s="266"/>
      <c r="E11" s="267"/>
      <c r="F11" s="186">
        <f>SUM(F7:F10)</f>
        <v>288994</v>
      </c>
      <c r="G11" s="186">
        <f>SUM(G7:G10)</f>
        <v>396145</v>
      </c>
      <c r="H11" s="187">
        <v>438299</v>
      </c>
      <c r="I11" s="268" t="s">
        <v>579</v>
      </c>
      <c r="J11" s="267"/>
      <c r="K11" s="40" t="s">
        <v>17</v>
      </c>
      <c r="L11" s="52" t="s">
        <v>17</v>
      </c>
      <c r="M11" s="268" t="s">
        <v>122</v>
      </c>
      <c r="N11" s="266"/>
      <c r="O11" s="267"/>
    </row>
    <row r="12" spans="1:15" s="42" customFormat="1" ht="20.25" x14ac:dyDescent="0.3">
      <c r="A12" s="40" t="s">
        <v>17</v>
      </c>
      <c r="B12" s="271" t="s">
        <v>127</v>
      </c>
      <c r="C12" s="266"/>
      <c r="D12" s="266"/>
      <c r="E12" s="267"/>
      <c r="F12" s="189" t="s">
        <v>17</v>
      </c>
      <c r="G12" s="189" t="s">
        <v>17</v>
      </c>
      <c r="H12" s="188" t="s">
        <v>17</v>
      </c>
      <c r="I12" s="272" t="s">
        <v>17</v>
      </c>
      <c r="J12" s="267"/>
      <c r="K12" s="40" t="s">
        <v>17</v>
      </c>
      <c r="L12" s="41" t="s">
        <v>17</v>
      </c>
      <c r="M12" s="272" t="s">
        <v>17</v>
      </c>
      <c r="N12" s="266"/>
      <c r="O12" s="267"/>
    </row>
    <row r="13" spans="1:15" s="42" customFormat="1" ht="20.25" x14ac:dyDescent="0.3">
      <c r="A13" s="46" t="s">
        <v>17</v>
      </c>
      <c r="B13" s="47" t="s">
        <v>17</v>
      </c>
      <c r="C13" s="269" t="s">
        <v>580</v>
      </c>
      <c r="D13" s="266"/>
      <c r="E13" s="267"/>
      <c r="F13" s="184">
        <v>64450</v>
      </c>
      <c r="G13" s="184" t="s">
        <v>19</v>
      </c>
      <c r="H13" s="60" t="s">
        <v>581</v>
      </c>
      <c r="I13" s="270" t="s">
        <v>92</v>
      </c>
      <c r="J13" s="267"/>
      <c r="K13" s="49" t="s">
        <v>19</v>
      </c>
      <c r="L13" s="50" t="s">
        <v>12</v>
      </c>
      <c r="M13" s="270" t="s">
        <v>92</v>
      </c>
      <c r="N13" s="266"/>
      <c r="O13" s="267"/>
    </row>
    <row r="14" spans="1:15" s="42" customFormat="1" ht="20.25" x14ac:dyDescent="0.3">
      <c r="A14" s="265" t="s">
        <v>154</v>
      </c>
      <c r="B14" s="266"/>
      <c r="C14" s="266"/>
      <c r="D14" s="266"/>
      <c r="E14" s="267"/>
      <c r="F14" s="186">
        <f>SUM(F13)</f>
        <v>64450</v>
      </c>
      <c r="G14" s="186" t="s">
        <v>19</v>
      </c>
      <c r="H14" s="187" t="s">
        <v>581</v>
      </c>
      <c r="I14" s="268" t="s">
        <v>92</v>
      </c>
      <c r="J14" s="267"/>
      <c r="K14" s="40" t="s">
        <v>17</v>
      </c>
      <c r="L14" s="52" t="s">
        <v>17</v>
      </c>
      <c r="M14" s="268" t="s">
        <v>92</v>
      </c>
      <c r="N14" s="266"/>
      <c r="O14" s="267"/>
    </row>
    <row r="15" spans="1:15" s="42" customFormat="1" ht="20.25" x14ac:dyDescent="0.3">
      <c r="A15" s="265" t="s">
        <v>175</v>
      </c>
      <c r="B15" s="266"/>
      <c r="C15" s="266"/>
      <c r="D15" s="266"/>
      <c r="E15" s="267"/>
      <c r="F15" s="186">
        <f>SUM(F11,F14)</f>
        <v>353444</v>
      </c>
      <c r="G15" s="186">
        <f>SUM(G11,G14)</f>
        <v>396145</v>
      </c>
      <c r="H15" s="187" t="s">
        <v>582</v>
      </c>
      <c r="I15" s="268" t="s">
        <v>583</v>
      </c>
      <c r="J15" s="267"/>
      <c r="K15" s="40" t="s">
        <v>17</v>
      </c>
      <c r="L15" s="52" t="s">
        <v>17</v>
      </c>
      <c r="M15" s="268" t="s">
        <v>111</v>
      </c>
      <c r="N15" s="266"/>
      <c r="O15" s="267"/>
    </row>
    <row r="16" spans="1:15" s="42" customFormat="1" ht="20.25" x14ac:dyDescent="0.3">
      <c r="A16" s="265" t="s">
        <v>584</v>
      </c>
      <c r="B16" s="266"/>
      <c r="C16" s="266"/>
      <c r="D16" s="266"/>
      <c r="E16" s="267"/>
      <c r="F16" s="186">
        <f>SUM(F15)</f>
        <v>353444</v>
      </c>
      <c r="G16" s="186">
        <f>SUM(G15)</f>
        <v>396145</v>
      </c>
      <c r="H16" s="187" t="s">
        <v>582</v>
      </c>
      <c r="I16" s="268" t="s">
        <v>583</v>
      </c>
      <c r="J16" s="267"/>
      <c r="K16" s="40" t="s">
        <v>17</v>
      </c>
      <c r="L16" s="52" t="s">
        <v>17</v>
      </c>
      <c r="M16" s="268" t="s">
        <v>111</v>
      </c>
      <c r="N16" s="266"/>
      <c r="O16" s="267"/>
    </row>
    <row r="17" spans="1:15" s="31" customFormat="1" ht="20.25" x14ac:dyDescent="0.3">
      <c r="M17" s="120"/>
      <c r="N17" s="120"/>
      <c r="O17" s="120">
        <v>41</v>
      </c>
    </row>
    <row r="18" spans="1:15" s="31" customFormat="1" ht="19.5" x14ac:dyDescent="0.25"/>
    <row r="19" spans="1:15" s="9" customFormat="1" ht="18" customHeight="1" x14ac:dyDescent="0.3">
      <c r="A19" s="211" t="s">
        <v>17</v>
      </c>
      <c r="B19" s="212"/>
      <c r="C19" s="212"/>
      <c r="D19" s="212"/>
      <c r="E19" s="213"/>
      <c r="F19" s="217" t="s">
        <v>2</v>
      </c>
      <c r="G19" s="205"/>
      <c r="H19" s="206"/>
      <c r="I19" s="217" t="s">
        <v>3</v>
      </c>
      <c r="J19" s="205"/>
      <c r="K19" s="205"/>
      <c r="L19" s="205"/>
      <c r="M19" s="205"/>
      <c r="N19" s="205"/>
      <c r="O19" s="206"/>
    </row>
    <row r="20" spans="1:15" s="9" customFormat="1" ht="18.75" customHeight="1" x14ac:dyDescent="0.3">
      <c r="A20" s="214" t="s">
        <v>17</v>
      </c>
      <c r="B20" s="209"/>
      <c r="C20" s="209"/>
      <c r="D20" s="209"/>
      <c r="E20" s="210"/>
      <c r="F20" s="10" t="s">
        <v>4</v>
      </c>
      <c r="G20" s="10" t="s">
        <v>5</v>
      </c>
      <c r="H20" s="10" t="s">
        <v>6</v>
      </c>
      <c r="I20" s="217" t="s">
        <v>7</v>
      </c>
      <c r="J20" s="206"/>
      <c r="K20" s="217" t="s">
        <v>8</v>
      </c>
      <c r="L20" s="206"/>
      <c r="M20" s="217" t="s">
        <v>9</v>
      </c>
      <c r="N20" s="205"/>
      <c r="O20" s="206"/>
    </row>
    <row r="21" spans="1:15" s="42" customFormat="1" ht="20.25" x14ac:dyDescent="0.3">
      <c r="A21" s="273" t="s">
        <v>585</v>
      </c>
      <c r="B21" s="274"/>
      <c r="C21" s="274"/>
      <c r="D21" s="274"/>
      <c r="E21" s="275"/>
      <c r="F21" s="43" t="s">
        <v>17</v>
      </c>
      <c r="G21" s="43" t="s">
        <v>17</v>
      </c>
      <c r="H21" s="43" t="s">
        <v>17</v>
      </c>
      <c r="I21" s="273" t="s">
        <v>17</v>
      </c>
      <c r="J21" s="275"/>
      <c r="K21" s="44" t="s">
        <v>17</v>
      </c>
      <c r="L21" s="45" t="s">
        <v>17</v>
      </c>
      <c r="M21" s="272" t="s">
        <v>17</v>
      </c>
      <c r="N21" s="266"/>
      <c r="O21" s="267"/>
    </row>
    <row r="22" spans="1:15" s="42" customFormat="1" ht="20.25" x14ac:dyDescent="0.3">
      <c r="A22" s="40" t="s">
        <v>17</v>
      </c>
      <c r="B22" s="271" t="s">
        <v>69</v>
      </c>
      <c r="C22" s="266"/>
      <c r="D22" s="266"/>
      <c r="E22" s="267"/>
      <c r="F22" s="39" t="s">
        <v>17</v>
      </c>
      <c r="G22" s="39" t="s">
        <v>17</v>
      </c>
      <c r="H22" s="39" t="s">
        <v>17</v>
      </c>
      <c r="I22" s="272" t="s">
        <v>17</v>
      </c>
      <c r="J22" s="267"/>
      <c r="K22" s="40" t="s">
        <v>17</v>
      </c>
      <c r="L22" s="41" t="s">
        <v>17</v>
      </c>
      <c r="M22" s="272" t="s">
        <v>17</v>
      </c>
      <c r="N22" s="266"/>
      <c r="O22" s="267"/>
    </row>
    <row r="23" spans="1:15" s="42" customFormat="1" ht="20.25" x14ac:dyDescent="0.3">
      <c r="A23" s="40" t="s">
        <v>17</v>
      </c>
      <c r="B23" s="271" t="s">
        <v>87</v>
      </c>
      <c r="C23" s="266"/>
      <c r="D23" s="266"/>
      <c r="E23" s="267"/>
      <c r="F23" s="39" t="s">
        <v>17</v>
      </c>
      <c r="G23" s="39" t="s">
        <v>17</v>
      </c>
      <c r="H23" s="39" t="s">
        <v>17</v>
      </c>
      <c r="I23" s="272" t="s">
        <v>17</v>
      </c>
      <c r="J23" s="267"/>
      <c r="K23" s="40" t="s">
        <v>17</v>
      </c>
      <c r="L23" s="41" t="s">
        <v>17</v>
      </c>
      <c r="M23" s="272" t="s">
        <v>17</v>
      </c>
      <c r="N23" s="266"/>
      <c r="O23" s="267"/>
    </row>
    <row r="24" spans="1:15" s="42" customFormat="1" ht="43.5" customHeight="1" x14ac:dyDescent="0.3">
      <c r="A24" s="46" t="s">
        <v>17</v>
      </c>
      <c r="B24" s="47" t="s">
        <v>17</v>
      </c>
      <c r="C24" s="269" t="s">
        <v>98</v>
      </c>
      <c r="D24" s="266"/>
      <c r="E24" s="267"/>
      <c r="F24" s="48" t="s">
        <v>17</v>
      </c>
      <c r="G24" s="48" t="s">
        <v>17</v>
      </c>
      <c r="H24" s="48" t="s">
        <v>17</v>
      </c>
      <c r="I24" s="270" t="s">
        <v>17</v>
      </c>
      <c r="J24" s="267"/>
      <c r="K24" s="49" t="s">
        <v>17</v>
      </c>
      <c r="L24" s="50" t="s">
        <v>17</v>
      </c>
      <c r="M24" s="270" t="s">
        <v>17</v>
      </c>
      <c r="N24" s="266"/>
      <c r="O24" s="267"/>
    </row>
    <row r="25" spans="1:15" s="42" customFormat="1" ht="20.25" x14ac:dyDescent="0.3">
      <c r="A25" s="46" t="s">
        <v>17</v>
      </c>
      <c r="B25" s="47" t="s">
        <v>17</v>
      </c>
      <c r="C25" s="47" t="s">
        <v>17</v>
      </c>
      <c r="D25" s="269" t="s">
        <v>586</v>
      </c>
      <c r="E25" s="267"/>
      <c r="F25" s="190">
        <v>7075</v>
      </c>
      <c r="G25" s="190">
        <v>5985</v>
      </c>
      <c r="H25" s="61" t="s">
        <v>19</v>
      </c>
      <c r="I25" s="270" t="s">
        <v>19</v>
      </c>
      <c r="J25" s="267"/>
      <c r="K25" s="49" t="s">
        <v>74</v>
      </c>
      <c r="L25" s="50" t="s">
        <v>12</v>
      </c>
      <c r="M25" s="270" t="s">
        <v>264</v>
      </c>
      <c r="N25" s="266"/>
      <c r="O25" s="267"/>
    </row>
    <row r="26" spans="1:15" s="42" customFormat="1" ht="20.25" x14ac:dyDescent="0.3">
      <c r="A26" s="46" t="s">
        <v>17</v>
      </c>
      <c r="B26" s="47" t="s">
        <v>17</v>
      </c>
      <c r="C26" s="47" t="s">
        <v>17</v>
      </c>
      <c r="D26" s="269" t="s">
        <v>587</v>
      </c>
      <c r="E26" s="267"/>
      <c r="F26" s="190" t="s">
        <v>19</v>
      </c>
      <c r="G26" s="190">
        <v>29360</v>
      </c>
      <c r="H26" s="61" t="s">
        <v>19</v>
      </c>
      <c r="I26" s="270" t="s">
        <v>101</v>
      </c>
      <c r="J26" s="267"/>
      <c r="K26" s="49" t="s">
        <v>19</v>
      </c>
      <c r="L26" s="50" t="s">
        <v>12</v>
      </c>
      <c r="M26" s="270" t="s">
        <v>101</v>
      </c>
      <c r="N26" s="266"/>
      <c r="O26" s="267"/>
    </row>
    <row r="27" spans="1:15" s="42" customFormat="1" ht="20.25" x14ac:dyDescent="0.3">
      <c r="A27" s="46" t="s">
        <v>17</v>
      </c>
      <c r="B27" s="47" t="s">
        <v>17</v>
      </c>
      <c r="C27" s="47" t="s">
        <v>17</v>
      </c>
      <c r="D27" s="269" t="s">
        <v>588</v>
      </c>
      <c r="E27" s="267"/>
      <c r="F27" s="190"/>
      <c r="G27" s="190"/>
      <c r="H27" s="61" t="s">
        <v>19</v>
      </c>
      <c r="I27" s="270" t="s">
        <v>75</v>
      </c>
      <c r="J27" s="267"/>
      <c r="K27" s="49" t="s">
        <v>19</v>
      </c>
      <c r="L27" s="50" t="s">
        <v>12</v>
      </c>
      <c r="M27" s="270" t="s">
        <v>75</v>
      </c>
      <c r="N27" s="266"/>
      <c r="O27" s="267"/>
    </row>
    <row r="28" spans="1:15" s="42" customFormat="1" ht="20.25" x14ac:dyDescent="0.3">
      <c r="A28" s="46" t="s">
        <v>17</v>
      </c>
      <c r="B28" s="47" t="s">
        <v>17</v>
      </c>
      <c r="C28" s="47" t="s">
        <v>17</v>
      </c>
      <c r="D28" s="269" t="s">
        <v>683</v>
      </c>
      <c r="E28" s="267"/>
      <c r="F28" s="190" t="s">
        <v>19</v>
      </c>
      <c r="G28" s="190" t="s">
        <v>19</v>
      </c>
      <c r="H28" s="61" t="s">
        <v>19</v>
      </c>
      <c r="I28" s="270" t="s">
        <v>19</v>
      </c>
      <c r="J28" s="267"/>
      <c r="K28" s="49" t="s">
        <v>74</v>
      </c>
      <c r="L28" s="50" t="s">
        <v>12</v>
      </c>
      <c r="M28" s="270" t="s">
        <v>276</v>
      </c>
      <c r="N28" s="266"/>
      <c r="O28" s="267"/>
    </row>
    <row r="29" spans="1:15" s="42" customFormat="1" ht="20.25" x14ac:dyDescent="0.3">
      <c r="A29" s="265" t="s">
        <v>123</v>
      </c>
      <c r="B29" s="266"/>
      <c r="C29" s="266"/>
      <c r="D29" s="266"/>
      <c r="E29" s="267"/>
      <c r="F29" s="191">
        <f>SUM(F24:F28)</f>
        <v>7075</v>
      </c>
      <c r="G29" s="191">
        <f>SUM(G24:G28)</f>
        <v>35345</v>
      </c>
      <c r="H29" s="62" t="s">
        <v>19</v>
      </c>
      <c r="I29" s="268" t="s">
        <v>132</v>
      </c>
      <c r="J29" s="267"/>
      <c r="K29" s="40" t="s">
        <v>17</v>
      </c>
      <c r="L29" s="52" t="s">
        <v>17</v>
      </c>
      <c r="M29" s="268" t="s">
        <v>589</v>
      </c>
      <c r="N29" s="266"/>
      <c r="O29" s="267"/>
    </row>
    <row r="30" spans="1:15" s="42" customFormat="1" ht="20.25" x14ac:dyDescent="0.3">
      <c r="A30" s="265" t="s">
        <v>175</v>
      </c>
      <c r="B30" s="266"/>
      <c r="C30" s="266"/>
      <c r="D30" s="266"/>
      <c r="E30" s="267"/>
      <c r="F30" s="191">
        <f>SUM(F29)</f>
        <v>7075</v>
      </c>
      <c r="G30" s="191">
        <f>SUM(G29)</f>
        <v>35345</v>
      </c>
      <c r="H30" s="62" t="s">
        <v>19</v>
      </c>
      <c r="I30" s="268" t="s">
        <v>132</v>
      </c>
      <c r="J30" s="267"/>
      <c r="K30" s="40" t="s">
        <v>17</v>
      </c>
      <c r="L30" s="52" t="s">
        <v>17</v>
      </c>
      <c r="M30" s="268" t="s">
        <v>589</v>
      </c>
      <c r="N30" s="266"/>
      <c r="O30" s="267"/>
    </row>
    <row r="31" spans="1:15" s="42" customFormat="1" ht="20.25" x14ac:dyDescent="0.3">
      <c r="A31" s="40" t="s">
        <v>17</v>
      </c>
      <c r="B31" s="271" t="s">
        <v>415</v>
      </c>
      <c r="C31" s="266"/>
      <c r="D31" s="266"/>
      <c r="E31" s="267"/>
      <c r="F31" s="192" t="s">
        <v>17</v>
      </c>
      <c r="G31" s="192" t="s">
        <v>17</v>
      </c>
      <c r="H31" s="39" t="s">
        <v>17</v>
      </c>
      <c r="I31" s="272" t="s">
        <v>17</v>
      </c>
      <c r="J31" s="267"/>
      <c r="K31" s="40" t="s">
        <v>17</v>
      </c>
      <c r="L31" s="41" t="s">
        <v>17</v>
      </c>
      <c r="M31" s="272" t="s">
        <v>17</v>
      </c>
      <c r="N31" s="266"/>
      <c r="O31" s="267"/>
    </row>
    <row r="32" spans="1:15" s="42" customFormat="1" ht="20.25" x14ac:dyDescent="0.3">
      <c r="A32" s="40" t="s">
        <v>17</v>
      </c>
      <c r="B32" s="271" t="s">
        <v>416</v>
      </c>
      <c r="C32" s="266"/>
      <c r="D32" s="266"/>
      <c r="E32" s="267"/>
      <c r="F32" s="192" t="s">
        <v>17</v>
      </c>
      <c r="G32" s="192" t="s">
        <v>17</v>
      </c>
      <c r="H32" s="39" t="s">
        <v>17</v>
      </c>
      <c r="I32" s="272" t="s">
        <v>17</v>
      </c>
      <c r="J32" s="267"/>
      <c r="K32" s="40" t="s">
        <v>17</v>
      </c>
      <c r="L32" s="41" t="s">
        <v>17</v>
      </c>
      <c r="M32" s="272" t="s">
        <v>17</v>
      </c>
      <c r="N32" s="266"/>
      <c r="O32" s="267"/>
    </row>
    <row r="33" spans="1:15" s="42" customFormat="1" ht="20.25" x14ac:dyDescent="0.3">
      <c r="A33" s="46" t="s">
        <v>17</v>
      </c>
      <c r="B33" s="47" t="s">
        <v>17</v>
      </c>
      <c r="C33" s="269" t="s">
        <v>458</v>
      </c>
      <c r="D33" s="266"/>
      <c r="E33" s="267"/>
      <c r="F33" s="184">
        <v>60000</v>
      </c>
      <c r="G33" s="184">
        <v>80000</v>
      </c>
      <c r="H33" s="48" t="s">
        <v>276</v>
      </c>
      <c r="I33" s="270" t="s">
        <v>276</v>
      </c>
      <c r="J33" s="267"/>
      <c r="K33" s="49" t="s">
        <v>91</v>
      </c>
      <c r="L33" s="50" t="s">
        <v>12</v>
      </c>
      <c r="M33" s="270" t="s">
        <v>19</v>
      </c>
      <c r="N33" s="266"/>
      <c r="O33" s="267"/>
    </row>
    <row r="34" spans="1:15" s="42" customFormat="1" ht="20.25" x14ac:dyDescent="0.3">
      <c r="A34" s="265" t="s">
        <v>427</v>
      </c>
      <c r="B34" s="266"/>
      <c r="C34" s="266"/>
      <c r="D34" s="266"/>
      <c r="E34" s="267"/>
      <c r="F34" s="186">
        <f>SUM(F33)</f>
        <v>60000</v>
      </c>
      <c r="G34" s="186">
        <f>SUM(G33)</f>
        <v>80000</v>
      </c>
      <c r="H34" s="51" t="s">
        <v>276</v>
      </c>
      <c r="I34" s="268" t="s">
        <v>276</v>
      </c>
      <c r="J34" s="267"/>
      <c r="K34" s="40" t="s">
        <v>17</v>
      </c>
      <c r="L34" s="52" t="s">
        <v>17</v>
      </c>
      <c r="M34" s="268" t="s">
        <v>19</v>
      </c>
      <c r="N34" s="266"/>
      <c r="O34" s="267"/>
    </row>
    <row r="35" spans="1:15" s="42" customFormat="1" ht="20.25" x14ac:dyDescent="0.3">
      <c r="A35" s="265" t="s">
        <v>429</v>
      </c>
      <c r="B35" s="266"/>
      <c r="C35" s="266"/>
      <c r="D35" s="266"/>
      <c r="E35" s="267"/>
      <c r="F35" s="186">
        <f>SUM(F34)</f>
        <v>60000</v>
      </c>
      <c r="G35" s="186">
        <f>SUM(G34)</f>
        <v>80000</v>
      </c>
      <c r="H35" s="51" t="s">
        <v>276</v>
      </c>
      <c r="I35" s="268" t="s">
        <v>276</v>
      </c>
      <c r="J35" s="267"/>
      <c r="K35" s="40" t="s">
        <v>17</v>
      </c>
      <c r="L35" s="52" t="s">
        <v>17</v>
      </c>
      <c r="M35" s="268" t="s">
        <v>19</v>
      </c>
      <c r="N35" s="266"/>
      <c r="O35" s="267"/>
    </row>
    <row r="36" spans="1:15" s="42" customFormat="1" ht="20.25" x14ac:dyDescent="0.3">
      <c r="A36" s="265" t="s">
        <v>590</v>
      </c>
      <c r="B36" s="266"/>
      <c r="C36" s="266"/>
      <c r="D36" s="266"/>
      <c r="E36" s="267"/>
      <c r="F36" s="186">
        <f>SUM(F30,F35)</f>
        <v>67075</v>
      </c>
      <c r="G36" s="186">
        <f>SUM(G30,G35)</f>
        <v>115345</v>
      </c>
      <c r="H36" s="51" t="s">
        <v>276</v>
      </c>
      <c r="I36" s="268" t="s">
        <v>268</v>
      </c>
      <c r="J36" s="267"/>
      <c r="K36" s="40" t="s">
        <v>17</v>
      </c>
      <c r="L36" s="52" t="s">
        <v>17</v>
      </c>
      <c r="M36" s="268" t="s">
        <v>589</v>
      </c>
      <c r="N36" s="266"/>
      <c r="O36" s="267"/>
    </row>
    <row r="37" spans="1:15" s="42" customFormat="1" ht="20.25" x14ac:dyDescent="0.3">
      <c r="A37" s="265" t="s">
        <v>591</v>
      </c>
      <c r="B37" s="266"/>
      <c r="C37" s="266"/>
      <c r="D37" s="266"/>
      <c r="E37" s="267"/>
      <c r="F37" s="193">
        <f>SUM(F16,F36)</f>
        <v>420519</v>
      </c>
      <c r="G37" s="193">
        <f>SUM(G16,G36)</f>
        <v>511490</v>
      </c>
      <c r="H37" s="170" t="s">
        <v>592</v>
      </c>
      <c r="I37" s="265" t="s">
        <v>593</v>
      </c>
      <c r="J37" s="267"/>
      <c r="K37" s="40" t="s">
        <v>17</v>
      </c>
      <c r="L37" s="171" t="s">
        <v>17</v>
      </c>
      <c r="M37" s="265" t="s">
        <v>594</v>
      </c>
      <c r="N37" s="266"/>
      <c r="O37" s="267"/>
    </row>
    <row r="38" spans="1:15" s="120" customFormat="1" ht="20.25" x14ac:dyDescent="0.3"/>
    <row r="39" spans="1:15" s="120" customFormat="1" ht="20.25" x14ac:dyDescent="0.3">
      <c r="O39" s="120">
        <v>42</v>
      </c>
    </row>
    <row r="40" spans="1:15" s="120" customFormat="1" ht="20.25" x14ac:dyDescent="0.3"/>
    <row r="41" spans="1:15" ht="20.25" x14ac:dyDescent="0.3">
      <c r="O41" s="120">
        <v>42</v>
      </c>
    </row>
    <row r="45" spans="1:15" ht="20.25" x14ac:dyDescent="0.3">
      <c r="O45" s="120">
        <v>41</v>
      </c>
    </row>
  </sheetData>
  <mergeCells count="107">
    <mergeCell ref="A3:E3"/>
    <mergeCell ref="I3:J3"/>
    <mergeCell ref="M3:O3"/>
    <mergeCell ref="A4:E4"/>
    <mergeCell ref="I4:J4"/>
    <mergeCell ref="M4:O4"/>
    <mergeCell ref="M9:O9"/>
    <mergeCell ref="C7:E7"/>
    <mergeCell ref="I7:J7"/>
    <mergeCell ref="M7:O7"/>
    <mergeCell ref="D8:E8"/>
    <mergeCell ref="I8:J8"/>
    <mergeCell ref="M8:O8"/>
    <mergeCell ref="B5:E5"/>
    <mergeCell ref="I5:J5"/>
    <mergeCell ref="M5:O5"/>
    <mergeCell ref="B6:E6"/>
    <mergeCell ref="I6:J6"/>
    <mergeCell ref="M6:O6"/>
    <mergeCell ref="A21:E21"/>
    <mergeCell ref="I21:J21"/>
    <mergeCell ref="M21:O21"/>
    <mergeCell ref="A19:E19"/>
    <mergeCell ref="F19:H19"/>
    <mergeCell ref="A14:E14"/>
    <mergeCell ref="I14:J14"/>
    <mergeCell ref="M14:O14"/>
    <mergeCell ref="A15:E15"/>
    <mergeCell ref="I15:J15"/>
    <mergeCell ref="M15:O15"/>
    <mergeCell ref="I19:O19"/>
    <mergeCell ref="A20:E20"/>
    <mergeCell ref="I20:J20"/>
    <mergeCell ref="K20:L20"/>
    <mergeCell ref="M20:O20"/>
    <mergeCell ref="C24:E24"/>
    <mergeCell ref="I24:J24"/>
    <mergeCell ref="M24:O24"/>
    <mergeCell ref="D25:E25"/>
    <mergeCell ref="I25:J25"/>
    <mergeCell ref="M25:O25"/>
    <mergeCell ref="B22:E22"/>
    <mergeCell ref="I22:J22"/>
    <mergeCell ref="M22:O22"/>
    <mergeCell ref="B23:E23"/>
    <mergeCell ref="I23:J23"/>
    <mergeCell ref="M23:O23"/>
    <mergeCell ref="D28:E28"/>
    <mergeCell ref="I28:J28"/>
    <mergeCell ref="M28:O28"/>
    <mergeCell ref="A29:E29"/>
    <mergeCell ref="I29:J29"/>
    <mergeCell ref="M29:O29"/>
    <mergeCell ref="D26:E26"/>
    <mergeCell ref="I26:J26"/>
    <mergeCell ref="M26:O26"/>
    <mergeCell ref="D27:E27"/>
    <mergeCell ref="I27:J27"/>
    <mergeCell ref="M27:O27"/>
    <mergeCell ref="B32:E32"/>
    <mergeCell ref="I32:J32"/>
    <mergeCell ref="M32:O32"/>
    <mergeCell ref="C33:E33"/>
    <mergeCell ref="I33:J33"/>
    <mergeCell ref="M33:O33"/>
    <mergeCell ref="A30:E30"/>
    <mergeCell ref="I30:J30"/>
    <mergeCell ref="M30:O30"/>
    <mergeCell ref="B31:E31"/>
    <mergeCell ref="I31:J31"/>
    <mergeCell ref="M31:O31"/>
    <mergeCell ref="A36:E36"/>
    <mergeCell ref="I36:J36"/>
    <mergeCell ref="M36:O36"/>
    <mergeCell ref="A37:E37"/>
    <mergeCell ref="I37:J37"/>
    <mergeCell ref="M37:O37"/>
    <mergeCell ref="A34:E34"/>
    <mergeCell ref="I34:J34"/>
    <mergeCell ref="M34:O34"/>
    <mergeCell ref="A35:E35"/>
    <mergeCell ref="I35:J35"/>
    <mergeCell ref="M35:O35"/>
    <mergeCell ref="A1:E1"/>
    <mergeCell ref="F1:H1"/>
    <mergeCell ref="I1:O1"/>
    <mergeCell ref="A2:E2"/>
    <mergeCell ref="I2:J2"/>
    <mergeCell ref="K2:L2"/>
    <mergeCell ref="M2:O2"/>
    <mergeCell ref="A16:E16"/>
    <mergeCell ref="I16:J16"/>
    <mergeCell ref="M16:O16"/>
    <mergeCell ref="B12:E12"/>
    <mergeCell ref="I12:J12"/>
    <mergeCell ref="M12:O12"/>
    <mergeCell ref="C13:E13"/>
    <mergeCell ref="I13:J13"/>
    <mergeCell ref="M13:O13"/>
    <mergeCell ref="D10:E10"/>
    <mergeCell ref="I10:J10"/>
    <mergeCell ref="M10:O10"/>
    <mergeCell ref="A11:E11"/>
    <mergeCell ref="I11:J11"/>
    <mergeCell ref="M11:O11"/>
    <mergeCell ref="D9:E9"/>
    <mergeCell ref="I9:J9"/>
  </mergeCells>
  <pageMargins left="0.47244094488188976" right="0.47244094488188976" top="1.1811023622047243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110" zoomScaleNormal="100" zoomScaleSheetLayoutView="110" workbookViewId="0">
      <selection activeCell="B16" sqref="B16:E16"/>
    </sheetView>
  </sheetViews>
  <sheetFormatPr defaultRowHeight="19.5" x14ac:dyDescent="0.3"/>
  <cols>
    <col min="1" max="1" width="3.75" style="78" customWidth="1"/>
    <col min="2" max="2" width="3" style="78" customWidth="1"/>
    <col min="3" max="3" width="3.5" style="78" customWidth="1"/>
    <col min="4" max="4" width="9" style="78"/>
    <col min="5" max="5" width="36.375" style="78" customWidth="1"/>
    <col min="6" max="6" width="12.5" style="78" customWidth="1"/>
    <col min="7" max="7" width="12.25" style="78" customWidth="1"/>
    <col min="8" max="8" width="13.75" style="78" customWidth="1"/>
    <col min="9" max="9" width="1.5" style="78" customWidth="1"/>
    <col min="10" max="10" width="10.625" style="78" customWidth="1"/>
    <col min="11" max="11" width="5.125" style="78" customWidth="1"/>
    <col min="12" max="12" width="4.25" style="78" customWidth="1"/>
    <col min="13" max="13" width="1.75" style="78" customWidth="1"/>
    <col min="14" max="14" width="2" style="78" customWidth="1"/>
    <col min="15" max="16384" width="9" style="78"/>
  </cols>
  <sheetData>
    <row r="1" spans="1:15" s="9" customFormat="1" ht="18" customHeight="1" x14ac:dyDescent="0.3">
      <c r="A1" s="211" t="s">
        <v>17</v>
      </c>
      <c r="B1" s="212"/>
      <c r="C1" s="212"/>
      <c r="D1" s="212"/>
      <c r="E1" s="213"/>
      <c r="F1" s="217" t="s">
        <v>2</v>
      </c>
      <c r="G1" s="205"/>
      <c r="H1" s="206"/>
      <c r="I1" s="217" t="s">
        <v>3</v>
      </c>
      <c r="J1" s="205"/>
      <c r="K1" s="205"/>
      <c r="L1" s="205"/>
      <c r="M1" s="205"/>
      <c r="N1" s="205"/>
      <c r="O1" s="206"/>
    </row>
    <row r="2" spans="1:15" s="9" customFormat="1" ht="18.75" customHeight="1" x14ac:dyDescent="0.3">
      <c r="A2" s="214" t="s">
        <v>17</v>
      </c>
      <c r="B2" s="209"/>
      <c r="C2" s="209"/>
      <c r="D2" s="209"/>
      <c r="E2" s="210"/>
      <c r="F2" s="10" t="s">
        <v>4</v>
      </c>
      <c r="G2" s="10" t="s">
        <v>5</v>
      </c>
      <c r="H2" s="10" t="s">
        <v>6</v>
      </c>
      <c r="I2" s="217" t="s">
        <v>7</v>
      </c>
      <c r="J2" s="206"/>
      <c r="K2" s="217" t="s">
        <v>8</v>
      </c>
      <c r="L2" s="206"/>
      <c r="M2" s="217" t="s">
        <v>9</v>
      </c>
      <c r="N2" s="205"/>
      <c r="O2" s="206"/>
    </row>
    <row r="3" spans="1:15" s="66" customFormat="1" x14ac:dyDescent="0.3">
      <c r="A3" s="317" t="s">
        <v>595</v>
      </c>
      <c r="B3" s="311"/>
      <c r="C3" s="311"/>
      <c r="D3" s="311"/>
      <c r="E3" s="312"/>
      <c r="F3" s="63" t="s">
        <v>17</v>
      </c>
      <c r="G3" s="63" t="s">
        <v>17</v>
      </c>
      <c r="H3" s="63" t="s">
        <v>17</v>
      </c>
      <c r="I3" s="317" t="s">
        <v>17</v>
      </c>
      <c r="J3" s="312"/>
      <c r="K3" s="64" t="s">
        <v>17</v>
      </c>
      <c r="L3" s="65" t="s">
        <v>17</v>
      </c>
      <c r="M3" s="317" t="s">
        <v>17</v>
      </c>
      <c r="N3" s="311"/>
      <c r="O3" s="312"/>
    </row>
    <row r="4" spans="1:15" s="66" customFormat="1" x14ac:dyDescent="0.3">
      <c r="A4" s="319" t="s">
        <v>596</v>
      </c>
      <c r="B4" s="320"/>
      <c r="C4" s="320"/>
      <c r="D4" s="320"/>
      <c r="E4" s="321"/>
      <c r="F4" s="67" t="s">
        <v>17</v>
      </c>
      <c r="G4" s="67" t="s">
        <v>17</v>
      </c>
      <c r="H4" s="67" t="s">
        <v>17</v>
      </c>
      <c r="I4" s="319" t="s">
        <v>17</v>
      </c>
      <c r="J4" s="321"/>
      <c r="K4" s="68" t="s">
        <v>17</v>
      </c>
      <c r="L4" s="69" t="s">
        <v>17</v>
      </c>
      <c r="M4" s="317" t="s">
        <v>17</v>
      </c>
      <c r="N4" s="311"/>
      <c r="O4" s="312"/>
    </row>
    <row r="5" spans="1:15" s="66" customFormat="1" x14ac:dyDescent="0.3">
      <c r="A5" s="64" t="s">
        <v>17</v>
      </c>
      <c r="B5" s="316" t="s">
        <v>69</v>
      </c>
      <c r="C5" s="311"/>
      <c r="D5" s="311"/>
      <c r="E5" s="312"/>
      <c r="F5" s="63" t="s">
        <v>17</v>
      </c>
      <c r="G5" s="63" t="s">
        <v>17</v>
      </c>
      <c r="H5" s="63" t="s">
        <v>17</v>
      </c>
      <c r="I5" s="317" t="s">
        <v>17</v>
      </c>
      <c r="J5" s="312"/>
      <c r="K5" s="64" t="s">
        <v>17</v>
      </c>
      <c r="L5" s="65" t="s">
        <v>17</v>
      </c>
      <c r="M5" s="317" t="s">
        <v>17</v>
      </c>
      <c r="N5" s="311"/>
      <c r="O5" s="312"/>
    </row>
    <row r="6" spans="1:15" s="66" customFormat="1" x14ac:dyDescent="0.3">
      <c r="A6" s="64" t="s">
        <v>17</v>
      </c>
      <c r="B6" s="316" t="s">
        <v>87</v>
      </c>
      <c r="C6" s="311"/>
      <c r="D6" s="311"/>
      <c r="E6" s="312"/>
      <c r="F6" s="63" t="s">
        <v>17</v>
      </c>
      <c r="G6" s="63" t="s">
        <v>17</v>
      </c>
      <c r="H6" s="63" t="s">
        <v>17</v>
      </c>
      <c r="I6" s="317" t="s">
        <v>17</v>
      </c>
      <c r="J6" s="312"/>
      <c r="K6" s="64" t="s">
        <v>17</v>
      </c>
      <c r="L6" s="65" t="s">
        <v>17</v>
      </c>
      <c r="M6" s="317" t="s">
        <v>17</v>
      </c>
      <c r="N6" s="311"/>
      <c r="O6" s="312"/>
    </row>
    <row r="7" spans="1:15" s="66" customFormat="1" x14ac:dyDescent="0.3">
      <c r="A7" s="70" t="s">
        <v>17</v>
      </c>
      <c r="B7" s="71" t="s">
        <v>17</v>
      </c>
      <c r="C7" s="314" t="s">
        <v>88</v>
      </c>
      <c r="D7" s="311"/>
      <c r="E7" s="312"/>
      <c r="F7" s="79" t="s">
        <v>19</v>
      </c>
      <c r="G7" s="79" t="s">
        <v>19</v>
      </c>
      <c r="H7" s="72" t="s">
        <v>341</v>
      </c>
      <c r="I7" s="315" t="s">
        <v>58</v>
      </c>
      <c r="J7" s="312"/>
      <c r="K7" s="73" t="s">
        <v>91</v>
      </c>
      <c r="L7" s="74" t="s">
        <v>12</v>
      </c>
      <c r="M7" s="315" t="s">
        <v>19</v>
      </c>
      <c r="N7" s="311"/>
      <c r="O7" s="312"/>
    </row>
    <row r="8" spans="1:15" s="66" customFormat="1" x14ac:dyDescent="0.3">
      <c r="A8" s="70" t="s">
        <v>17</v>
      </c>
      <c r="B8" s="71" t="s">
        <v>17</v>
      </c>
      <c r="C8" s="71" t="s">
        <v>17</v>
      </c>
      <c r="D8" s="314" t="s">
        <v>88</v>
      </c>
      <c r="E8" s="312"/>
      <c r="F8" s="79" t="s">
        <v>19</v>
      </c>
      <c r="G8" s="79" t="s">
        <v>19</v>
      </c>
      <c r="H8" s="72" t="s">
        <v>19</v>
      </c>
      <c r="I8" s="315" t="s">
        <v>19</v>
      </c>
      <c r="J8" s="312"/>
      <c r="K8" s="73" t="s">
        <v>74</v>
      </c>
      <c r="L8" s="74" t="s">
        <v>12</v>
      </c>
      <c r="M8" s="315" t="s">
        <v>58</v>
      </c>
      <c r="N8" s="311"/>
      <c r="O8" s="312"/>
    </row>
    <row r="9" spans="1:15" s="66" customFormat="1" x14ac:dyDescent="0.3">
      <c r="A9" s="70" t="s">
        <v>17</v>
      </c>
      <c r="B9" s="71" t="s">
        <v>17</v>
      </c>
      <c r="C9" s="314" t="s">
        <v>98</v>
      </c>
      <c r="D9" s="311"/>
      <c r="E9" s="312"/>
      <c r="F9" s="79" t="s">
        <v>17</v>
      </c>
      <c r="G9" s="79" t="s">
        <v>17</v>
      </c>
      <c r="H9" s="72" t="s">
        <v>17</v>
      </c>
      <c r="I9" s="315" t="s">
        <v>17</v>
      </c>
      <c r="J9" s="312"/>
      <c r="K9" s="73" t="s">
        <v>17</v>
      </c>
      <c r="L9" s="74" t="s">
        <v>17</v>
      </c>
      <c r="M9" s="315" t="s">
        <v>17</v>
      </c>
      <c r="N9" s="311"/>
      <c r="O9" s="312"/>
    </row>
    <row r="10" spans="1:15" s="66" customFormat="1" ht="39" customHeight="1" x14ac:dyDescent="0.3">
      <c r="A10" s="70" t="s">
        <v>17</v>
      </c>
      <c r="B10" s="71" t="s">
        <v>17</v>
      </c>
      <c r="C10" s="71" t="s">
        <v>17</v>
      </c>
      <c r="D10" s="318" t="s">
        <v>597</v>
      </c>
      <c r="E10" s="312"/>
      <c r="F10" s="79">
        <v>30000</v>
      </c>
      <c r="G10" s="79">
        <v>27100</v>
      </c>
      <c r="H10" s="72" t="s">
        <v>18</v>
      </c>
      <c r="I10" s="315" t="s">
        <v>18</v>
      </c>
      <c r="J10" s="312"/>
      <c r="K10" s="73" t="s">
        <v>19</v>
      </c>
      <c r="L10" s="74" t="s">
        <v>12</v>
      </c>
      <c r="M10" s="315" t="s">
        <v>18</v>
      </c>
      <c r="N10" s="311"/>
      <c r="O10" s="312"/>
    </row>
    <row r="11" spans="1:15" s="66" customFormat="1" x14ac:dyDescent="0.3">
      <c r="A11" s="70" t="s">
        <v>17</v>
      </c>
      <c r="B11" s="71" t="s">
        <v>17</v>
      </c>
      <c r="C11" s="314" t="s">
        <v>118</v>
      </c>
      <c r="D11" s="311"/>
      <c r="E11" s="312"/>
      <c r="F11" s="79">
        <v>7312.49</v>
      </c>
      <c r="G11" s="79">
        <v>1737.45</v>
      </c>
      <c r="H11" s="72" t="s">
        <v>598</v>
      </c>
      <c r="I11" s="315" t="s">
        <v>75</v>
      </c>
      <c r="J11" s="312"/>
      <c r="K11" s="73" t="s">
        <v>599</v>
      </c>
      <c r="L11" s="74" t="s">
        <v>12</v>
      </c>
      <c r="M11" s="315" t="s">
        <v>276</v>
      </c>
      <c r="N11" s="311"/>
      <c r="O11" s="312"/>
    </row>
    <row r="12" spans="1:15" s="66" customFormat="1" x14ac:dyDescent="0.3">
      <c r="A12" s="310" t="s">
        <v>123</v>
      </c>
      <c r="B12" s="311"/>
      <c r="C12" s="311"/>
      <c r="D12" s="311"/>
      <c r="E12" s="312"/>
      <c r="F12" s="80">
        <f>SUM(F7:F11)</f>
        <v>37312.49</v>
      </c>
      <c r="G12" s="80">
        <f>SUM(G7:G11)</f>
        <v>28837.45</v>
      </c>
      <c r="H12" s="75" t="s">
        <v>600</v>
      </c>
      <c r="I12" s="313" t="s">
        <v>601</v>
      </c>
      <c r="J12" s="312"/>
      <c r="K12" s="64" t="s">
        <v>17</v>
      </c>
      <c r="L12" s="76" t="s">
        <v>17</v>
      </c>
      <c r="M12" s="313" t="s">
        <v>602</v>
      </c>
      <c r="N12" s="311"/>
      <c r="O12" s="312"/>
    </row>
    <row r="13" spans="1:15" s="66" customFormat="1" x14ac:dyDescent="0.3">
      <c r="A13" s="64" t="s">
        <v>17</v>
      </c>
      <c r="B13" s="316" t="s">
        <v>127</v>
      </c>
      <c r="C13" s="311"/>
      <c r="D13" s="311"/>
      <c r="E13" s="312"/>
      <c r="F13" s="63" t="s">
        <v>17</v>
      </c>
      <c r="G13" s="63" t="s">
        <v>17</v>
      </c>
      <c r="H13" s="63" t="s">
        <v>17</v>
      </c>
      <c r="I13" s="317" t="s">
        <v>17</v>
      </c>
      <c r="J13" s="312"/>
      <c r="K13" s="64" t="s">
        <v>17</v>
      </c>
      <c r="L13" s="65" t="s">
        <v>17</v>
      </c>
      <c r="M13" s="317" t="s">
        <v>17</v>
      </c>
      <c r="N13" s="311"/>
      <c r="O13" s="312"/>
    </row>
    <row r="14" spans="1:15" s="66" customFormat="1" x14ac:dyDescent="0.3">
      <c r="A14" s="70" t="s">
        <v>17</v>
      </c>
      <c r="B14" s="71" t="s">
        <v>17</v>
      </c>
      <c r="C14" s="314" t="s">
        <v>603</v>
      </c>
      <c r="D14" s="311"/>
      <c r="E14" s="312"/>
      <c r="F14" s="79" t="s">
        <v>19</v>
      </c>
      <c r="G14" s="79">
        <v>1200</v>
      </c>
      <c r="H14" s="72" t="s">
        <v>604</v>
      </c>
      <c r="I14" s="315" t="s">
        <v>72</v>
      </c>
      <c r="J14" s="312"/>
      <c r="K14" s="73" t="s">
        <v>19</v>
      </c>
      <c r="L14" s="74" t="s">
        <v>12</v>
      </c>
      <c r="M14" s="315" t="s">
        <v>72</v>
      </c>
      <c r="N14" s="311"/>
      <c r="O14" s="312"/>
    </row>
    <row r="15" spans="1:15" s="66" customFormat="1" x14ac:dyDescent="0.3">
      <c r="A15" s="310" t="s">
        <v>154</v>
      </c>
      <c r="B15" s="311"/>
      <c r="C15" s="311"/>
      <c r="D15" s="311"/>
      <c r="E15" s="312"/>
      <c r="F15" s="80" t="s">
        <v>19</v>
      </c>
      <c r="G15" s="80">
        <f>SUM(G14)</f>
        <v>1200</v>
      </c>
      <c r="H15" s="75" t="s">
        <v>604</v>
      </c>
      <c r="I15" s="313" t="s">
        <v>72</v>
      </c>
      <c r="J15" s="312"/>
      <c r="K15" s="64" t="s">
        <v>17</v>
      </c>
      <c r="L15" s="76" t="s">
        <v>17</v>
      </c>
      <c r="M15" s="313" t="s">
        <v>72</v>
      </c>
      <c r="N15" s="311"/>
      <c r="O15" s="312"/>
    </row>
    <row r="16" spans="1:15" s="66" customFormat="1" x14ac:dyDescent="0.3">
      <c r="A16" s="64" t="s">
        <v>17</v>
      </c>
      <c r="B16" s="316" t="s">
        <v>158</v>
      </c>
      <c r="C16" s="311"/>
      <c r="D16" s="311"/>
      <c r="E16" s="312"/>
      <c r="F16" s="63" t="s">
        <v>17</v>
      </c>
      <c r="G16" s="63" t="s">
        <v>17</v>
      </c>
      <c r="H16" s="63" t="s">
        <v>17</v>
      </c>
      <c r="I16" s="317" t="s">
        <v>17</v>
      </c>
      <c r="J16" s="312"/>
      <c r="K16" s="64" t="s">
        <v>17</v>
      </c>
      <c r="L16" s="65" t="s">
        <v>17</v>
      </c>
      <c r="M16" s="317" t="s">
        <v>17</v>
      </c>
      <c r="N16" s="311"/>
      <c r="O16" s="312"/>
    </row>
    <row r="17" spans="1:15" s="66" customFormat="1" x14ac:dyDescent="0.3">
      <c r="A17" s="70" t="s">
        <v>17</v>
      </c>
      <c r="B17" s="71" t="s">
        <v>17</v>
      </c>
      <c r="C17" s="314" t="s">
        <v>159</v>
      </c>
      <c r="D17" s="311"/>
      <c r="E17" s="312"/>
      <c r="F17" s="79">
        <v>433211.04</v>
      </c>
      <c r="G17" s="79">
        <v>453765.29</v>
      </c>
      <c r="H17" s="72" t="s">
        <v>605</v>
      </c>
      <c r="I17" s="315" t="s">
        <v>606</v>
      </c>
      <c r="J17" s="312"/>
      <c r="K17" s="73" t="s">
        <v>19</v>
      </c>
      <c r="L17" s="74" t="s">
        <v>12</v>
      </c>
      <c r="M17" s="315" t="s">
        <v>606</v>
      </c>
      <c r="N17" s="311"/>
      <c r="O17" s="312"/>
    </row>
    <row r="18" spans="1:15" s="66" customFormat="1" x14ac:dyDescent="0.3">
      <c r="A18" s="310" t="s">
        <v>171</v>
      </c>
      <c r="B18" s="311"/>
      <c r="C18" s="311"/>
      <c r="D18" s="311"/>
      <c r="E18" s="312"/>
      <c r="F18" s="81">
        <f>SUM(F17)</f>
        <v>433211.04</v>
      </c>
      <c r="G18" s="81">
        <f>SUM(G17)</f>
        <v>453765.29</v>
      </c>
      <c r="H18" s="75" t="s">
        <v>605</v>
      </c>
      <c r="I18" s="313" t="s">
        <v>606</v>
      </c>
      <c r="J18" s="312"/>
      <c r="K18" s="64" t="s">
        <v>17</v>
      </c>
      <c r="L18" s="76" t="s">
        <v>17</v>
      </c>
      <c r="M18" s="313" t="s">
        <v>606</v>
      </c>
      <c r="N18" s="311"/>
      <c r="O18" s="312"/>
    </row>
    <row r="19" spans="1:15" s="66" customFormat="1" x14ac:dyDescent="0.3">
      <c r="A19" s="310" t="s">
        <v>175</v>
      </c>
      <c r="B19" s="311"/>
      <c r="C19" s="311"/>
      <c r="D19" s="311"/>
      <c r="E19" s="312"/>
      <c r="F19" s="81">
        <f>SUM(F12,F15,F18)</f>
        <v>470523.52999999997</v>
      </c>
      <c r="G19" s="81">
        <f>SUM(G12,G15,G18)</f>
        <v>483802.74</v>
      </c>
      <c r="H19" s="75" t="s">
        <v>607</v>
      </c>
      <c r="I19" s="313" t="s">
        <v>55</v>
      </c>
      <c r="J19" s="312"/>
      <c r="K19" s="64" t="s">
        <v>17</v>
      </c>
      <c r="L19" s="76" t="s">
        <v>17</v>
      </c>
      <c r="M19" s="313" t="s">
        <v>608</v>
      </c>
      <c r="N19" s="311"/>
      <c r="O19" s="312"/>
    </row>
    <row r="20" spans="1:15" s="66" customFormat="1" x14ac:dyDescent="0.3">
      <c r="A20" s="310" t="s">
        <v>609</v>
      </c>
      <c r="B20" s="311"/>
      <c r="C20" s="311"/>
      <c r="D20" s="311"/>
      <c r="E20" s="312"/>
      <c r="F20" s="81">
        <f>SUM(F19)</f>
        <v>470523.52999999997</v>
      </c>
      <c r="G20" s="81">
        <f>SUM(G19)</f>
        <v>483802.74</v>
      </c>
      <c r="H20" s="75" t="s">
        <v>607</v>
      </c>
      <c r="I20" s="313" t="s">
        <v>55</v>
      </c>
      <c r="J20" s="312"/>
      <c r="K20" s="64" t="s">
        <v>17</v>
      </c>
      <c r="L20" s="76" t="s">
        <v>17</v>
      </c>
      <c r="M20" s="313" t="s">
        <v>608</v>
      </c>
      <c r="N20" s="311"/>
      <c r="O20" s="312"/>
    </row>
    <row r="21" spans="1:15" s="66" customFormat="1" x14ac:dyDescent="0.3">
      <c r="A21" s="310" t="s">
        <v>610</v>
      </c>
      <c r="B21" s="311"/>
      <c r="C21" s="311"/>
      <c r="D21" s="311"/>
      <c r="E21" s="312"/>
      <c r="F21" s="82">
        <f>SUM(F20)</f>
        <v>470523.52999999997</v>
      </c>
      <c r="G21" s="82">
        <f>SUM(G20)</f>
        <v>483802.74</v>
      </c>
      <c r="H21" s="77" t="s">
        <v>607</v>
      </c>
      <c r="I21" s="310" t="s">
        <v>55</v>
      </c>
      <c r="J21" s="312"/>
      <c r="K21" s="64" t="s">
        <v>17</v>
      </c>
      <c r="L21" s="76" t="s">
        <v>17</v>
      </c>
      <c r="M21" s="310" t="s">
        <v>608</v>
      </c>
      <c r="N21" s="311"/>
      <c r="O21" s="312"/>
    </row>
    <row r="22" spans="1:15" ht="20.25" x14ac:dyDescent="0.3">
      <c r="O22" s="120">
        <v>43</v>
      </c>
    </row>
    <row r="23" spans="1:15" ht="20.25" x14ac:dyDescent="0.3">
      <c r="O23" s="120"/>
    </row>
    <row r="25" spans="1:15" x14ac:dyDescent="0.3">
      <c r="O25" s="78">
        <v>1</v>
      </c>
    </row>
  </sheetData>
  <mergeCells count="64">
    <mergeCell ref="A3:E3"/>
    <mergeCell ref="I3:J3"/>
    <mergeCell ref="M3:O3"/>
    <mergeCell ref="A4:E4"/>
    <mergeCell ref="I4:J4"/>
    <mergeCell ref="M4:O4"/>
    <mergeCell ref="B5:E5"/>
    <mergeCell ref="I5:J5"/>
    <mergeCell ref="M5:O5"/>
    <mergeCell ref="B6:E6"/>
    <mergeCell ref="I6:J6"/>
    <mergeCell ref="M6:O6"/>
    <mergeCell ref="C7:E7"/>
    <mergeCell ref="I7:J7"/>
    <mergeCell ref="M7:O7"/>
    <mergeCell ref="D8:E8"/>
    <mergeCell ref="I8:J8"/>
    <mergeCell ref="M8:O8"/>
    <mergeCell ref="C9:E9"/>
    <mergeCell ref="I9:J9"/>
    <mergeCell ref="M9:O9"/>
    <mergeCell ref="D10:E10"/>
    <mergeCell ref="I10:J10"/>
    <mergeCell ref="M10:O10"/>
    <mergeCell ref="C11:E11"/>
    <mergeCell ref="I11:J11"/>
    <mergeCell ref="M11:O11"/>
    <mergeCell ref="A12:E12"/>
    <mergeCell ref="I12:J12"/>
    <mergeCell ref="M12:O12"/>
    <mergeCell ref="B13:E13"/>
    <mergeCell ref="I13:J13"/>
    <mergeCell ref="M13:O13"/>
    <mergeCell ref="C14:E14"/>
    <mergeCell ref="I14:J14"/>
    <mergeCell ref="M14:O14"/>
    <mergeCell ref="A15:E15"/>
    <mergeCell ref="I15:J15"/>
    <mergeCell ref="M15:O15"/>
    <mergeCell ref="B16:E16"/>
    <mergeCell ref="I16:J16"/>
    <mergeCell ref="M16:O16"/>
    <mergeCell ref="C17:E17"/>
    <mergeCell ref="I17:J17"/>
    <mergeCell ref="M17:O17"/>
    <mergeCell ref="A18:E18"/>
    <mergeCell ref="I18:J18"/>
    <mergeCell ref="M18:O18"/>
    <mergeCell ref="M2:O2"/>
    <mergeCell ref="A21:E21"/>
    <mergeCell ref="I21:J21"/>
    <mergeCell ref="M21:O21"/>
    <mergeCell ref="A1:E1"/>
    <mergeCell ref="F1:H1"/>
    <mergeCell ref="I1:O1"/>
    <mergeCell ref="A2:E2"/>
    <mergeCell ref="I2:J2"/>
    <mergeCell ref="K2:L2"/>
    <mergeCell ref="A19:E19"/>
    <mergeCell ref="I19:J19"/>
    <mergeCell ref="M19:O19"/>
    <mergeCell ref="A20:E20"/>
    <mergeCell ref="I20:J20"/>
    <mergeCell ref="M20:O20"/>
  </mergeCells>
  <pageMargins left="0.47244094488188981" right="0.47244094488188981" top="1.1811023622047245" bottom="0.4724409448818898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25" zoomScale="110" zoomScaleNormal="100" zoomScaleSheetLayoutView="110" workbookViewId="0">
      <selection activeCell="H43" sqref="H43"/>
    </sheetView>
  </sheetViews>
  <sheetFormatPr defaultRowHeight="18.75" x14ac:dyDescent="0.25"/>
  <cols>
    <col min="1" max="1" width="3.25" style="84" customWidth="1"/>
    <col min="2" max="2" width="3.375" style="84" customWidth="1"/>
    <col min="3" max="3" width="3.125" style="84" customWidth="1"/>
    <col min="4" max="4" width="9" style="84"/>
    <col min="5" max="5" width="30.25" style="84" customWidth="1"/>
    <col min="6" max="6" width="13.875" style="84" customWidth="1"/>
    <col min="7" max="7" width="14" style="84" customWidth="1"/>
    <col min="8" max="8" width="13" style="84" customWidth="1"/>
    <col min="9" max="9" width="2" style="84" customWidth="1"/>
    <col min="10" max="10" width="11.75" style="84" customWidth="1"/>
    <col min="11" max="11" width="8" style="84" customWidth="1"/>
    <col min="12" max="12" width="3.125" style="84" customWidth="1"/>
    <col min="13" max="13" width="1" style="84" customWidth="1"/>
    <col min="14" max="14" width="0.625" style="84" customWidth="1"/>
    <col min="15" max="15" width="11.625" style="84" customWidth="1"/>
    <col min="16" max="16384" width="9" style="84"/>
  </cols>
  <sheetData>
    <row r="1" spans="1:15" s="66" customFormat="1" ht="18" customHeight="1" x14ac:dyDescent="0.3">
      <c r="A1" s="325" t="s">
        <v>17</v>
      </c>
      <c r="B1" s="326"/>
      <c r="C1" s="326"/>
      <c r="D1" s="326"/>
      <c r="E1" s="327"/>
      <c r="F1" s="328" t="s">
        <v>2</v>
      </c>
      <c r="G1" s="311"/>
      <c r="H1" s="312"/>
      <c r="I1" s="328" t="s">
        <v>3</v>
      </c>
      <c r="J1" s="311"/>
      <c r="K1" s="311"/>
      <c r="L1" s="311"/>
      <c r="M1" s="311"/>
      <c r="N1" s="311"/>
      <c r="O1" s="312"/>
    </row>
    <row r="2" spans="1:15" s="66" customFormat="1" ht="18.75" customHeight="1" x14ac:dyDescent="0.3">
      <c r="A2" s="329" t="s">
        <v>17</v>
      </c>
      <c r="B2" s="320"/>
      <c r="C2" s="320"/>
      <c r="D2" s="320"/>
      <c r="E2" s="321"/>
      <c r="F2" s="83" t="s">
        <v>4</v>
      </c>
      <c r="G2" s="83" t="s">
        <v>5</v>
      </c>
      <c r="H2" s="83" t="s">
        <v>6</v>
      </c>
      <c r="I2" s="328" t="s">
        <v>7</v>
      </c>
      <c r="J2" s="312"/>
      <c r="K2" s="328" t="s">
        <v>8</v>
      </c>
      <c r="L2" s="312"/>
      <c r="M2" s="328" t="s">
        <v>9</v>
      </c>
      <c r="N2" s="311"/>
      <c r="O2" s="312"/>
    </row>
    <row r="3" spans="1:15" s="66" customFormat="1" ht="19.5" x14ac:dyDescent="0.3">
      <c r="A3" s="317" t="s">
        <v>611</v>
      </c>
      <c r="B3" s="311"/>
      <c r="C3" s="311"/>
      <c r="D3" s="311"/>
      <c r="E3" s="312"/>
      <c r="F3" s="63" t="s">
        <v>17</v>
      </c>
      <c r="G3" s="63" t="s">
        <v>17</v>
      </c>
      <c r="H3" s="63" t="s">
        <v>17</v>
      </c>
      <c r="I3" s="324" t="s">
        <v>17</v>
      </c>
      <c r="J3" s="316"/>
      <c r="K3" s="64" t="s">
        <v>17</v>
      </c>
      <c r="L3" s="65" t="s">
        <v>17</v>
      </c>
      <c r="M3" s="317" t="s">
        <v>17</v>
      </c>
      <c r="N3" s="311"/>
      <c r="O3" s="312"/>
    </row>
    <row r="4" spans="1:15" s="66" customFormat="1" ht="19.5" x14ac:dyDescent="0.3">
      <c r="A4" s="319" t="s">
        <v>612</v>
      </c>
      <c r="B4" s="320"/>
      <c r="C4" s="320"/>
      <c r="D4" s="320"/>
      <c r="E4" s="321"/>
      <c r="F4" s="67" t="s">
        <v>17</v>
      </c>
      <c r="G4" s="67" t="s">
        <v>17</v>
      </c>
      <c r="H4" s="67" t="s">
        <v>17</v>
      </c>
      <c r="I4" s="324" t="s">
        <v>17</v>
      </c>
      <c r="J4" s="316"/>
      <c r="K4" s="68" t="s">
        <v>17</v>
      </c>
      <c r="L4" s="69" t="s">
        <v>17</v>
      </c>
      <c r="M4" s="317" t="s">
        <v>17</v>
      </c>
      <c r="N4" s="311"/>
      <c r="O4" s="312"/>
    </row>
    <row r="5" spans="1:15" s="66" customFormat="1" ht="19.5" x14ac:dyDescent="0.3">
      <c r="A5" s="64" t="s">
        <v>17</v>
      </c>
      <c r="B5" s="316" t="s">
        <v>69</v>
      </c>
      <c r="C5" s="311"/>
      <c r="D5" s="311"/>
      <c r="E5" s="312"/>
      <c r="F5" s="63" t="s">
        <v>17</v>
      </c>
      <c r="G5" s="63" t="s">
        <v>17</v>
      </c>
      <c r="H5" s="63" t="s">
        <v>17</v>
      </c>
      <c r="I5" s="324" t="s">
        <v>17</v>
      </c>
      <c r="J5" s="316"/>
      <c r="K5" s="64" t="s">
        <v>17</v>
      </c>
      <c r="L5" s="65" t="s">
        <v>17</v>
      </c>
      <c r="M5" s="317" t="s">
        <v>17</v>
      </c>
      <c r="N5" s="311"/>
      <c r="O5" s="312"/>
    </row>
    <row r="6" spans="1:15" s="66" customFormat="1" ht="19.5" x14ac:dyDescent="0.3">
      <c r="A6" s="64" t="s">
        <v>17</v>
      </c>
      <c r="B6" s="316" t="s">
        <v>87</v>
      </c>
      <c r="C6" s="311"/>
      <c r="D6" s="311"/>
      <c r="E6" s="312"/>
      <c r="F6" s="63" t="s">
        <v>17</v>
      </c>
      <c r="G6" s="63" t="s">
        <v>17</v>
      </c>
      <c r="H6" s="63" t="s">
        <v>17</v>
      </c>
      <c r="I6" s="324" t="s">
        <v>17</v>
      </c>
      <c r="J6" s="316"/>
      <c r="K6" s="64" t="s">
        <v>17</v>
      </c>
      <c r="L6" s="65" t="s">
        <v>17</v>
      </c>
      <c r="M6" s="317" t="s">
        <v>17</v>
      </c>
      <c r="N6" s="311"/>
      <c r="O6" s="312"/>
    </row>
    <row r="7" spans="1:15" s="66" customFormat="1" ht="19.5" x14ac:dyDescent="0.3">
      <c r="A7" s="70" t="s">
        <v>17</v>
      </c>
      <c r="B7" s="71" t="s">
        <v>17</v>
      </c>
      <c r="C7" s="314" t="s">
        <v>88</v>
      </c>
      <c r="D7" s="311"/>
      <c r="E7" s="312"/>
      <c r="F7" s="79" t="s">
        <v>19</v>
      </c>
      <c r="G7" s="79">
        <v>45800</v>
      </c>
      <c r="H7" s="72" t="s">
        <v>613</v>
      </c>
      <c r="I7" s="322" t="s">
        <v>614</v>
      </c>
      <c r="J7" s="323"/>
      <c r="K7" s="85">
        <v>-29.48</v>
      </c>
      <c r="L7" s="74" t="s">
        <v>12</v>
      </c>
      <c r="M7" s="315" t="s">
        <v>414</v>
      </c>
      <c r="N7" s="311"/>
      <c r="O7" s="312"/>
    </row>
    <row r="8" spans="1:15" s="66" customFormat="1" ht="19.5" x14ac:dyDescent="0.3">
      <c r="A8" s="70" t="s">
        <v>17</v>
      </c>
      <c r="B8" s="71" t="s">
        <v>17</v>
      </c>
      <c r="C8" s="314" t="s">
        <v>118</v>
      </c>
      <c r="D8" s="311"/>
      <c r="E8" s="312"/>
      <c r="F8" s="79">
        <v>40000</v>
      </c>
      <c r="G8" s="79">
        <v>5400</v>
      </c>
      <c r="H8" s="72" t="s">
        <v>615</v>
      </c>
      <c r="I8" s="322" t="s">
        <v>264</v>
      </c>
      <c r="J8" s="323"/>
      <c r="K8" s="73" t="s">
        <v>616</v>
      </c>
      <c r="L8" s="74" t="s">
        <v>12</v>
      </c>
      <c r="M8" s="315" t="s">
        <v>72</v>
      </c>
      <c r="N8" s="311"/>
      <c r="O8" s="312"/>
    </row>
    <row r="9" spans="1:15" s="66" customFormat="1" ht="19.5" x14ac:dyDescent="0.3">
      <c r="A9" s="310" t="s">
        <v>123</v>
      </c>
      <c r="B9" s="311"/>
      <c r="C9" s="311"/>
      <c r="D9" s="311"/>
      <c r="E9" s="312"/>
      <c r="F9" s="80">
        <f>SUM(F7:F8)</f>
        <v>40000</v>
      </c>
      <c r="G9" s="80">
        <f>SUM(G7:G8)</f>
        <v>51200</v>
      </c>
      <c r="H9" s="75" t="s">
        <v>617</v>
      </c>
      <c r="I9" s="331" t="s">
        <v>618</v>
      </c>
      <c r="J9" s="332"/>
      <c r="K9" s="64" t="s">
        <v>17</v>
      </c>
      <c r="L9" s="76" t="s">
        <v>17</v>
      </c>
      <c r="M9" s="313" t="s">
        <v>619</v>
      </c>
      <c r="N9" s="311"/>
      <c r="O9" s="312"/>
    </row>
    <row r="10" spans="1:15" s="66" customFormat="1" ht="19.5" x14ac:dyDescent="0.3">
      <c r="A10" s="64" t="s">
        <v>17</v>
      </c>
      <c r="B10" s="316" t="s">
        <v>127</v>
      </c>
      <c r="C10" s="311"/>
      <c r="D10" s="311"/>
      <c r="E10" s="312"/>
      <c r="F10" s="86" t="s">
        <v>17</v>
      </c>
      <c r="G10" s="86" t="s">
        <v>17</v>
      </c>
      <c r="H10" s="63" t="s">
        <v>17</v>
      </c>
      <c r="I10" s="324" t="s">
        <v>17</v>
      </c>
      <c r="J10" s="316"/>
      <c r="K10" s="64" t="s">
        <v>17</v>
      </c>
      <c r="L10" s="65" t="s">
        <v>17</v>
      </c>
      <c r="M10" s="317" t="s">
        <v>17</v>
      </c>
      <c r="N10" s="311"/>
      <c r="O10" s="312"/>
    </row>
    <row r="11" spans="1:15" s="66" customFormat="1" ht="19.5" x14ac:dyDescent="0.3">
      <c r="A11" s="70" t="s">
        <v>17</v>
      </c>
      <c r="B11" s="71" t="s">
        <v>17</v>
      </c>
      <c r="C11" s="314" t="s">
        <v>138</v>
      </c>
      <c r="D11" s="311"/>
      <c r="E11" s="312"/>
      <c r="F11" s="79">
        <v>192835</v>
      </c>
      <c r="G11" s="79">
        <v>180905</v>
      </c>
      <c r="H11" s="72" t="s">
        <v>620</v>
      </c>
      <c r="I11" s="322" t="s">
        <v>145</v>
      </c>
      <c r="J11" s="323"/>
      <c r="K11" s="73" t="s">
        <v>368</v>
      </c>
      <c r="L11" s="74" t="s">
        <v>12</v>
      </c>
      <c r="M11" s="315" t="s">
        <v>106</v>
      </c>
      <c r="N11" s="311"/>
      <c r="O11" s="312"/>
    </row>
    <row r="12" spans="1:15" s="66" customFormat="1" ht="19.5" x14ac:dyDescent="0.3">
      <c r="A12" s="310" t="s">
        <v>154</v>
      </c>
      <c r="B12" s="311"/>
      <c r="C12" s="311"/>
      <c r="D12" s="311"/>
      <c r="E12" s="312"/>
      <c r="F12" s="80">
        <f>SUM(F11)</f>
        <v>192835</v>
      </c>
      <c r="G12" s="80">
        <f>SUM(G11)</f>
        <v>180905</v>
      </c>
      <c r="H12" s="75" t="s">
        <v>620</v>
      </c>
      <c r="I12" s="331" t="s">
        <v>145</v>
      </c>
      <c r="J12" s="332"/>
      <c r="K12" s="64" t="s">
        <v>17</v>
      </c>
      <c r="L12" s="76" t="s">
        <v>17</v>
      </c>
      <c r="M12" s="313" t="s">
        <v>106</v>
      </c>
      <c r="N12" s="311"/>
      <c r="O12" s="312"/>
    </row>
    <row r="13" spans="1:15" s="66" customFormat="1" ht="19.5" x14ac:dyDescent="0.3">
      <c r="A13" s="64" t="s">
        <v>17</v>
      </c>
      <c r="B13" s="316" t="s">
        <v>158</v>
      </c>
      <c r="C13" s="311"/>
      <c r="D13" s="311"/>
      <c r="E13" s="312"/>
      <c r="F13" s="86" t="s">
        <v>17</v>
      </c>
      <c r="G13" s="86" t="s">
        <v>17</v>
      </c>
      <c r="H13" s="63" t="s">
        <v>17</v>
      </c>
      <c r="I13" s="324" t="s">
        <v>17</v>
      </c>
      <c r="J13" s="316"/>
      <c r="K13" s="64" t="s">
        <v>17</v>
      </c>
      <c r="L13" s="65" t="s">
        <v>17</v>
      </c>
      <c r="M13" s="317" t="s">
        <v>17</v>
      </c>
      <c r="N13" s="311"/>
      <c r="O13" s="312"/>
    </row>
    <row r="14" spans="1:15" s="66" customFormat="1" ht="19.5" x14ac:dyDescent="0.3">
      <c r="A14" s="70" t="s">
        <v>17</v>
      </c>
      <c r="B14" s="71" t="s">
        <v>17</v>
      </c>
      <c r="C14" s="314" t="s">
        <v>159</v>
      </c>
      <c r="D14" s="311"/>
      <c r="E14" s="312"/>
      <c r="F14" s="79">
        <v>599672.64</v>
      </c>
      <c r="G14" s="72" t="s">
        <v>621</v>
      </c>
      <c r="H14" s="72" t="s">
        <v>622</v>
      </c>
      <c r="I14" s="322" t="s">
        <v>623</v>
      </c>
      <c r="J14" s="323"/>
      <c r="K14" s="73" t="s">
        <v>624</v>
      </c>
      <c r="L14" s="74" t="s">
        <v>12</v>
      </c>
      <c r="M14" s="315" t="s">
        <v>625</v>
      </c>
      <c r="N14" s="311"/>
      <c r="O14" s="312"/>
    </row>
    <row r="15" spans="1:15" s="66" customFormat="1" ht="19.5" x14ac:dyDescent="0.3">
      <c r="A15" s="310" t="s">
        <v>171</v>
      </c>
      <c r="B15" s="311"/>
      <c r="C15" s="311"/>
      <c r="D15" s="311"/>
      <c r="E15" s="312"/>
      <c r="F15" s="80">
        <f>SUM(F14)</f>
        <v>599672.64</v>
      </c>
      <c r="G15" s="75" t="s">
        <v>621</v>
      </c>
      <c r="H15" s="75" t="s">
        <v>622</v>
      </c>
      <c r="I15" s="331" t="s">
        <v>623</v>
      </c>
      <c r="J15" s="332"/>
      <c r="K15" s="64" t="s">
        <v>17</v>
      </c>
      <c r="L15" s="76" t="s">
        <v>17</v>
      </c>
      <c r="M15" s="313" t="s">
        <v>625</v>
      </c>
      <c r="N15" s="311"/>
      <c r="O15" s="312"/>
    </row>
    <row r="16" spans="1:15" s="66" customFormat="1" ht="20.25" customHeight="1" x14ac:dyDescent="0.3">
      <c r="A16" s="310" t="s">
        <v>175</v>
      </c>
      <c r="B16" s="311"/>
      <c r="C16" s="311"/>
      <c r="D16" s="311"/>
      <c r="E16" s="312"/>
      <c r="F16" s="80">
        <f>SUM(F9,F12,F15)</f>
        <v>832507.64</v>
      </c>
      <c r="G16" s="80">
        <f>SUM(G9,G12,G15)</f>
        <v>232105</v>
      </c>
      <c r="H16" s="75" t="s">
        <v>626</v>
      </c>
      <c r="I16" s="331" t="s">
        <v>627</v>
      </c>
      <c r="J16" s="332"/>
      <c r="K16" s="64" t="s">
        <v>17</v>
      </c>
      <c r="L16" s="76" t="s">
        <v>17</v>
      </c>
      <c r="M16" s="313" t="s">
        <v>628</v>
      </c>
      <c r="N16" s="311"/>
      <c r="O16" s="312"/>
    </row>
    <row r="17" spans="1:15" s="66" customFormat="1" ht="19.5" x14ac:dyDescent="0.3">
      <c r="A17" s="64" t="s">
        <v>17</v>
      </c>
      <c r="B17" s="316" t="s">
        <v>179</v>
      </c>
      <c r="C17" s="311"/>
      <c r="D17" s="311"/>
      <c r="E17" s="312"/>
      <c r="F17" s="86" t="s">
        <v>17</v>
      </c>
      <c r="G17" s="63" t="s">
        <v>17</v>
      </c>
      <c r="H17" s="63" t="s">
        <v>17</v>
      </c>
      <c r="I17" s="324" t="s">
        <v>17</v>
      </c>
      <c r="J17" s="316"/>
      <c r="K17" s="64" t="s">
        <v>17</v>
      </c>
      <c r="L17" s="65" t="s">
        <v>17</v>
      </c>
      <c r="M17" s="317" t="s">
        <v>17</v>
      </c>
      <c r="N17" s="311"/>
      <c r="O17" s="312"/>
    </row>
    <row r="18" spans="1:15" s="66" customFormat="1" ht="19.5" x14ac:dyDescent="0.3">
      <c r="A18" s="64" t="s">
        <v>17</v>
      </c>
      <c r="B18" s="316" t="s">
        <v>180</v>
      </c>
      <c r="C18" s="311"/>
      <c r="D18" s="311"/>
      <c r="E18" s="312"/>
      <c r="F18" s="63" t="s">
        <v>17</v>
      </c>
      <c r="G18" s="63" t="s">
        <v>17</v>
      </c>
      <c r="H18" s="63" t="s">
        <v>17</v>
      </c>
      <c r="I18" s="324" t="s">
        <v>17</v>
      </c>
      <c r="J18" s="316"/>
      <c r="K18" s="64" t="s">
        <v>17</v>
      </c>
      <c r="L18" s="65" t="s">
        <v>17</v>
      </c>
      <c r="M18" s="317" t="s">
        <v>17</v>
      </c>
      <c r="N18" s="311"/>
      <c r="O18" s="312"/>
    </row>
    <row r="19" spans="1:15" s="66" customFormat="1" ht="19.5" x14ac:dyDescent="0.3">
      <c r="A19" s="70" t="s">
        <v>17</v>
      </c>
      <c r="B19" s="71" t="s">
        <v>17</v>
      </c>
      <c r="C19" s="314" t="s">
        <v>210</v>
      </c>
      <c r="D19" s="311"/>
      <c r="E19" s="312"/>
      <c r="F19" s="72" t="s">
        <v>17</v>
      </c>
      <c r="G19" s="72" t="s">
        <v>17</v>
      </c>
      <c r="H19" s="72" t="s">
        <v>17</v>
      </c>
      <c r="I19" s="322" t="s">
        <v>17</v>
      </c>
      <c r="J19" s="323"/>
      <c r="K19" s="73" t="s">
        <v>17</v>
      </c>
      <c r="L19" s="74" t="s">
        <v>17</v>
      </c>
      <c r="M19" s="315" t="s">
        <v>17</v>
      </c>
      <c r="N19" s="311"/>
      <c r="O19" s="312"/>
    </row>
    <row r="20" spans="1:15" s="66" customFormat="1" ht="19.5" x14ac:dyDescent="0.3">
      <c r="A20" s="70" t="s">
        <v>17</v>
      </c>
      <c r="B20" s="71" t="s">
        <v>17</v>
      </c>
      <c r="C20" s="71" t="s">
        <v>17</v>
      </c>
      <c r="D20" s="330" t="s">
        <v>647</v>
      </c>
      <c r="E20" s="312"/>
      <c r="F20" s="87" t="s">
        <v>19</v>
      </c>
      <c r="G20" s="93" t="s">
        <v>276</v>
      </c>
      <c r="H20" s="72" t="s">
        <v>19</v>
      </c>
      <c r="I20" s="322" t="s">
        <v>19</v>
      </c>
      <c r="J20" s="323"/>
      <c r="K20" s="73" t="s">
        <v>19</v>
      </c>
      <c r="L20" s="74" t="s">
        <v>12</v>
      </c>
      <c r="M20" s="315" t="s">
        <v>19</v>
      </c>
      <c r="N20" s="311"/>
      <c r="O20" s="312"/>
    </row>
    <row r="21" spans="1:15" s="66" customFormat="1" ht="19.5" x14ac:dyDescent="0.3">
      <c r="A21" s="70" t="s">
        <v>17</v>
      </c>
      <c r="B21" s="71" t="s">
        <v>17</v>
      </c>
      <c r="C21" s="71" t="s">
        <v>17</v>
      </c>
      <c r="D21" s="314" t="s">
        <v>629</v>
      </c>
      <c r="E21" s="312"/>
      <c r="F21" s="87" t="s">
        <v>19</v>
      </c>
      <c r="G21" s="92">
        <v>6500</v>
      </c>
      <c r="H21" s="72" t="s">
        <v>630</v>
      </c>
      <c r="I21" s="322" t="s">
        <v>101</v>
      </c>
      <c r="J21" s="323"/>
      <c r="K21" s="73" t="s">
        <v>631</v>
      </c>
      <c r="L21" s="74" t="s">
        <v>12</v>
      </c>
      <c r="M21" s="315" t="s">
        <v>132</v>
      </c>
      <c r="N21" s="311"/>
      <c r="O21" s="312"/>
    </row>
    <row r="22" spans="1:15" s="66" customFormat="1" ht="19.5" x14ac:dyDescent="0.3">
      <c r="A22" s="70" t="s">
        <v>17</v>
      </c>
      <c r="B22" s="71" t="s">
        <v>17</v>
      </c>
      <c r="C22" s="71" t="s">
        <v>17</v>
      </c>
      <c r="D22" s="314" t="s">
        <v>632</v>
      </c>
      <c r="E22" s="312"/>
      <c r="F22" s="87" t="s">
        <v>19</v>
      </c>
      <c r="G22" s="88" t="s">
        <v>19</v>
      </c>
      <c r="H22" s="72" t="s">
        <v>633</v>
      </c>
      <c r="I22" s="322" t="s">
        <v>19</v>
      </c>
      <c r="J22" s="323"/>
      <c r="K22" s="73" t="s">
        <v>19</v>
      </c>
      <c r="L22" s="74" t="s">
        <v>12</v>
      </c>
      <c r="M22" s="315" t="s">
        <v>19</v>
      </c>
      <c r="N22" s="311"/>
      <c r="O22" s="312"/>
    </row>
    <row r="23" spans="1:15" s="66" customFormat="1" ht="19.5" x14ac:dyDescent="0.3">
      <c r="A23" s="310" t="s">
        <v>212</v>
      </c>
      <c r="B23" s="311"/>
      <c r="C23" s="311"/>
      <c r="D23" s="311"/>
      <c r="E23" s="312"/>
      <c r="F23" s="89" t="s">
        <v>19</v>
      </c>
      <c r="G23" s="90">
        <v>86500</v>
      </c>
      <c r="H23" s="75" t="s">
        <v>634</v>
      </c>
      <c r="I23" s="331" t="s">
        <v>101</v>
      </c>
      <c r="J23" s="332"/>
      <c r="K23" s="64" t="s">
        <v>17</v>
      </c>
      <c r="L23" s="76" t="s">
        <v>17</v>
      </c>
      <c r="M23" s="313" t="s">
        <v>132</v>
      </c>
      <c r="N23" s="311"/>
      <c r="O23" s="312"/>
    </row>
    <row r="24" spans="1:15" ht="19.5" x14ac:dyDescent="0.3">
      <c r="M24" s="78"/>
      <c r="N24" s="78"/>
      <c r="O24" s="78">
        <v>44</v>
      </c>
    </row>
    <row r="25" spans="1:15" s="66" customFormat="1" ht="18" customHeight="1" x14ac:dyDescent="0.3">
      <c r="A25" s="325" t="s">
        <v>17</v>
      </c>
      <c r="B25" s="326"/>
      <c r="C25" s="326"/>
      <c r="D25" s="326"/>
      <c r="E25" s="327"/>
      <c r="F25" s="328" t="s">
        <v>2</v>
      </c>
      <c r="G25" s="311"/>
      <c r="H25" s="312"/>
      <c r="I25" s="328" t="s">
        <v>3</v>
      </c>
      <c r="J25" s="311"/>
      <c r="K25" s="311"/>
      <c r="L25" s="311"/>
      <c r="M25" s="311"/>
      <c r="N25" s="311"/>
      <c r="O25" s="312"/>
    </row>
    <row r="26" spans="1:15" s="66" customFormat="1" ht="18.75" customHeight="1" x14ac:dyDescent="0.3">
      <c r="A26" s="329" t="s">
        <v>17</v>
      </c>
      <c r="B26" s="320"/>
      <c r="C26" s="320"/>
      <c r="D26" s="320"/>
      <c r="E26" s="321"/>
      <c r="F26" s="83" t="s">
        <v>4</v>
      </c>
      <c r="G26" s="83" t="s">
        <v>5</v>
      </c>
      <c r="H26" s="83" t="s">
        <v>6</v>
      </c>
      <c r="I26" s="328" t="s">
        <v>7</v>
      </c>
      <c r="J26" s="312"/>
      <c r="K26" s="328" t="s">
        <v>8</v>
      </c>
      <c r="L26" s="312"/>
      <c r="M26" s="328" t="s">
        <v>9</v>
      </c>
      <c r="N26" s="311"/>
      <c r="O26" s="312"/>
    </row>
    <row r="27" spans="1:15" s="66" customFormat="1" ht="19.5" x14ac:dyDescent="0.3">
      <c r="A27" s="64" t="s">
        <v>17</v>
      </c>
      <c r="B27" s="316" t="s">
        <v>215</v>
      </c>
      <c r="C27" s="311"/>
      <c r="D27" s="311"/>
      <c r="E27" s="312"/>
      <c r="F27" s="86" t="s">
        <v>17</v>
      </c>
      <c r="G27" s="63" t="s">
        <v>17</v>
      </c>
      <c r="H27" s="63" t="s">
        <v>17</v>
      </c>
      <c r="I27" s="324" t="s">
        <v>17</v>
      </c>
      <c r="J27" s="316"/>
      <c r="K27" s="64" t="s">
        <v>17</v>
      </c>
      <c r="L27" s="65" t="s">
        <v>17</v>
      </c>
      <c r="M27" s="317" t="s">
        <v>17</v>
      </c>
      <c r="N27" s="311"/>
      <c r="O27" s="312"/>
    </row>
    <row r="28" spans="1:15" s="66" customFormat="1" ht="19.5" x14ac:dyDescent="0.3">
      <c r="A28" s="70" t="s">
        <v>17</v>
      </c>
      <c r="B28" s="71" t="s">
        <v>17</v>
      </c>
      <c r="C28" s="314" t="s">
        <v>635</v>
      </c>
      <c r="D28" s="311"/>
      <c r="E28" s="312"/>
      <c r="F28" s="79" t="s">
        <v>17</v>
      </c>
      <c r="G28" s="72" t="s">
        <v>17</v>
      </c>
      <c r="H28" s="72" t="s">
        <v>17</v>
      </c>
      <c r="I28" s="322" t="s">
        <v>17</v>
      </c>
      <c r="J28" s="323"/>
      <c r="K28" s="73" t="s">
        <v>17</v>
      </c>
      <c r="L28" s="74" t="s">
        <v>17</v>
      </c>
      <c r="M28" s="315" t="s">
        <v>17</v>
      </c>
      <c r="N28" s="311"/>
      <c r="O28" s="312"/>
    </row>
    <row r="29" spans="1:15" s="66" customFormat="1" ht="19.5" x14ac:dyDescent="0.3">
      <c r="A29" s="70" t="s">
        <v>17</v>
      </c>
      <c r="B29" s="71" t="s">
        <v>17</v>
      </c>
      <c r="C29" s="71" t="s">
        <v>17</v>
      </c>
      <c r="D29" s="314" t="s">
        <v>636</v>
      </c>
      <c r="E29" s="312"/>
      <c r="F29" s="79" t="s">
        <v>19</v>
      </c>
      <c r="G29" s="79" t="s">
        <v>19</v>
      </c>
      <c r="H29" s="79" t="s">
        <v>19</v>
      </c>
      <c r="I29" s="322" t="s">
        <v>351</v>
      </c>
      <c r="J29" s="323"/>
      <c r="K29" s="73" t="s">
        <v>91</v>
      </c>
      <c r="L29" s="74" t="s">
        <v>12</v>
      </c>
      <c r="M29" s="315" t="s">
        <v>19</v>
      </c>
      <c r="N29" s="311"/>
      <c r="O29" s="312"/>
    </row>
    <row r="30" spans="1:15" s="66" customFormat="1" ht="19.5" x14ac:dyDescent="0.3">
      <c r="A30" s="70" t="s">
        <v>17</v>
      </c>
      <c r="B30" s="71" t="s">
        <v>17</v>
      </c>
      <c r="C30" s="314" t="s">
        <v>220</v>
      </c>
      <c r="D30" s="311"/>
      <c r="E30" s="312"/>
      <c r="F30" s="79" t="s">
        <v>17</v>
      </c>
      <c r="G30" s="79" t="s">
        <v>17</v>
      </c>
      <c r="H30" s="79" t="s">
        <v>17</v>
      </c>
      <c r="I30" s="322" t="s">
        <v>17</v>
      </c>
      <c r="J30" s="323"/>
      <c r="K30" s="73" t="s">
        <v>17</v>
      </c>
      <c r="L30" s="74" t="s">
        <v>17</v>
      </c>
      <c r="M30" s="315" t="s">
        <v>17</v>
      </c>
      <c r="N30" s="311"/>
      <c r="O30" s="312"/>
    </row>
    <row r="31" spans="1:15" s="66" customFormat="1" ht="19.5" x14ac:dyDescent="0.3">
      <c r="A31" s="70" t="s">
        <v>17</v>
      </c>
      <c r="B31" s="71" t="s">
        <v>17</v>
      </c>
      <c r="C31" s="71" t="s">
        <v>17</v>
      </c>
      <c r="D31" s="314" t="s">
        <v>637</v>
      </c>
      <c r="E31" s="312"/>
      <c r="F31" s="79" t="s">
        <v>19</v>
      </c>
      <c r="G31" s="79" t="s">
        <v>19</v>
      </c>
      <c r="H31" s="79" t="s">
        <v>19</v>
      </c>
      <c r="I31" s="322" t="s">
        <v>638</v>
      </c>
      <c r="J31" s="323"/>
      <c r="K31" s="73" t="s">
        <v>91</v>
      </c>
      <c r="L31" s="74" t="s">
        <v>12</v>
      </c>
      <c r="M31" s="315" t="s">
        <v>19</v>
      </c>
      <c r="N31" s="311"/>
      <c r="O31" s="312"/>
    </row>
    <row r="32" spans="1:15" s="66" customFormat="1" ht="19.5" x14ac:dyDescent="0.3">
      <c r="A32" s="70" t="s">
        <v>17</v>
      </c>
      <c r="B32" s="71" t="s">
        <v>17</v>
      </c>
      <c r="C32" s="71" t="s">
        <v>17</v>
      </c>
      <c r="D32" s="314" t="s">
        <v>639</v>
      </c>
      <c r="E32" s="312"/>
      <c r="F32" s="79" t="s">
        <v>19</v>
      </c>
      <c r="G32" s="79" t="s">
        <v>19</v>
      </c>
      <c r="H32" s="79" t="s">
        <v>19</v>
      </c>
      <c r="I32" s="322" t="s">
        <v>459</v>
      </c>
      <c r="J32" s="323"/>
      <c r="K32" s="73" t="s">
        <v>91</v>
      </c>
      <c r="L32" s="74" t="s">
        <v>12</v>
      </c>
      <c r="M32" s="315" t="s">
        <v>19</v>
      </c>
      <c r="N32" s="311"/>
      <c r="O32" s="312"/>
    </row>
    <row r="33" spans="1:15" s="66" customFormat="1" ht="20.25" customHeight="1" x14ac:dyDescent="0.3">
      <c r="A33" s="310" t="s">
        <v>223</v>
      </c>
      <c r="B33" s="311"/>
      <c r="C33" s="311"/>
      <c r="D33" s="311"/>
      <c r="E33" s="312"/>
      <c r="F33" s="80" t="s">
        <v>19</v>
      </c>
      <c r="G33" s="80" t="s">
        <v>19</v>
      </c>
      <c r="H33" s="80" t="s">
        <v>19</v>
      </c>
      <c r="I33" s="331" t="s">
        <v>640</v>
      </c>
      <c r="J33" s="332"/>
      <c r="K33" s="64" t="s">
        <v>17</v>
      </c>
      <c r="L33" s="76" t="s">
        <v>17</v>
      </c>
      <c r="M33" s="313" t="s">
        <v>19</v>
      </c>
      <c r="N33" s="311"/>
      <c r="O33" s="312"/>
    </row>
    <row r="34" spans="1:15" s="66" customFormat="1" ht="20.25" customHeight="1" x14ac:dyDescent="0.3">
      <c r="A34" s="310" t="s">
        <v>224</v>
      </c>
      <c r="B34" s="311"/>
      <c r="C34" s="311"/>
      <c r="D34" s="311"/>
      <c r="E34" s="312"/>
      <c r="F34" s="80" t="s">
        <v>19</v>
      </c>
      <c r="G34" s="80">
        <v>86500</v>
      </c>
      <c r="H34" s="80" t="s">
        <v>634</v>
      </c>
      <c r="I34" s="331" t="s">
        <v>641</v>
      </c>
      <c r="J34" s="332"/>
      <c r="K34" s="64" t="s">
        <v>17</v>
      </c>
      <c r="L34" s="76" t="s">
        <v>17</v>
      </c>
      <c r="M34" s="313" t="s">
        <v>132</v>
      </c>
      <c r="N34" s="311"/>
      <c r="O34" s="312"/>
    </row>
    <row r="35" spans="1:15" s="66" customFormat="1" ht="20.25" customHeight="1" x14ac:dyDescent="0.3">
      <c r="A35" s="310" t="s">
        <v>642</v>
      </c>
      <c r="B35" s="311"/>
      <c r="C35" s="311"/>
      <c r="D35" s="311"/>
      <c r="E35" s="312"/>
      <c r="F35" s="80">
        <f>SUM(F16,F34)</f>
        <v>832507.64</v>
      </c>
      <c r="G35" s="80">
        <f>SUM(G16,G34)</f>
        <v>318605</v>
      </c>
      <c r="H35" s="80" t="s">
        <v>643</v>
      </c>
      <c r="I35" s="331" t="s">
        <v>644</v>
      </c>
      <c r="J35" s="332"/>
      <c r="K35" s="64" t="s">
        <v>17</v>
      </c>
      <c r="L35" s="76" t="s">
        <v>17</v>
      </c>
      <c r="M35" s="313" t="s">
        <v>645</v>
      </c>
      <c r="N35" s="311"/>
      <c r="O35" s="312"/>
    </row>
    <row r="36" spans="1:15" s="66" customFormat="1" ht="20.25" customHeight="1" x14ac:dyDescent="0.3">
      <c r="A36" s="310" t="s">
        <v>646</v>
      </c>
      <c r="B36" s="311"/>
      <c r="C36" s="311"/>
      <c r="D36" s="311"/>
      <c r="E36" s="312"/>
      <c r="F36" s="91">
        <f>SUM(F35)</f>
        <v>832507.64</v>
      </c>
      <c r="G36" s="91">
        <f>SUM(G35)</f>
        <v>318605</v>
      </c>
      <c r="H36" s="91" t="s">
        <v>643</v>
      </c>
      <c r="I36" s="333" t="s">
        <v>644</v>
      </c>
      <c r="J36" s="334"/>
      <c r="K36" s="64" t="s">
        <v>17</v>
      </c>
      <c r="L36" s="76" t="s">
        <v>17</v>
      </c>
      <c r="M36" s="310" t="s">
        <v>645</v>
      </c>
      <c r="N36" s="311"/>
      <c r="O36" s="312"/>
    </row>
    <row r="37" spans="1:15" s="120" customFormat="1" ht="20.25" x14ac:dyDescent="0.3"/>
    <row r="38" spans="1:15" s="120" customFormat="1" ht="20.25" x14ac:dyDescent="0.3"/>
    <row r="39" spans="1:15" s="120" customFormat="1" ht="20.25" x14ac:dyDescent="0.3"/>
    <row r="40" spans="1:15" s="120" customFormat="1" ht="20.25" x14ac:dyDescent="0.3"/>
    <row r="41" spans="1:15" s="120" customFormat="1" ht="20.25" x14ac:dyDescent="0.3"/>
    <row r="42" spans="1:15" s="120" customFormat="1" ht="20.25" x14ac:dyDescent="0.3"/>
    <row r="43" spans="1:15" s="120" customFormat="1" ht="20.25" x14ac:dyDescent="0.3"/>
    <row r="44" spans="1:15" s="120" customFormat="1" ht="20.25" x14ac:dyDescent="0.3"/>
    <row r="45" spans="1:15" s="120" customFormat="1" ht="20.25" x14ac:dyDescent="0.3"/>
    <row r="46" spans="1:15" s="120" customFormat="1" ht="20.25" x14ac:dyDescent="0.3">
      <c r="O46" s="120">
        <v>45</v>
      </c>
    </row>
    <row r="47" spans="1:15" s="120" customFormat="1" ht="20.25" x14ac:dyDescent="0.3"/>
    <row r="48" spans="1:15" s="120" customFormat="1" ht="20.25" x14ac:dyDescent="0.3"/>
    <row r="50" spans="15:15" x14ac:dyDescent="0.25">
      <c r="O50" s="84">
        <v>1</v>
      </c>
    </row>
  </sheetData>
  <mergeCells count="107">
    <mergeCell ref="A3:E3"/>
    <mergeCell ref="I3:J3"/>
    <mergeCell ref="M3:O3"/>
    <mergeCell ref="A4:E4"/>
    <mergeCell ref="I4:J4"/>
    <mergeCell ref="M4:O4"/>
    <mergeCell ref="C7:E7"/>
    <mergeCell ref="I7:J7"/>
    <mergeCell ref="M7:O7"/>
    <mergeCell ref="B5:E5"/>
    <mergeCell ref="I5:J5"/>
    <mergeCell ref="M5:O5"/>
    <mergeCell ref="B6:E6"/>
    <mergeCell ref="I6:J6"/>
    <mergeCell ref="M6:O6"/>
    <mergeCell ref="B10:E10"/>
    <mergeCell ref="I10:J10"/>
    <mergeCell ref="M10:O10"/>
    <mergeCell ref="C11:E11"/>
    <mergeCell ref="I11:J11"/>
    <mergeCell ref="M11:O11"/>
    <mergeCell ref="C8:E8"/>
    <mergeCell ref="I8:J8"/>
    <mergeCell ref="M8:O8"/>
    <mergeCell ref="A9:E9"/>
    <mergeCell ref="I9:J9"/>
    <mergeCell ref="M9:O9"/>
    <mergeCell ref="M17:O17"/>
    <mergeCell ref="C14:E14"/>
    <mergeCell ref="I14:J14"/>
    <mergeCell ref="M14:O14"/>
    <mergeCell ref="A15:E15"/>
    <mergeCell ref="I15:J15"/>
    <mergeCell ref="M15:O15"/>
    <mergeCell ref="A12:E12"/>
    <mergeCell ref="I12:J12"/>
    <mergeCell ref="M12:O12"/>
    <mergeCell ref="B13:E13"/>
    <mergeCell ref="I13:J13"/>
    <mergeCell ref="M13:O13"/>
    <mergeCell ref="B27:E27"/>
    <mergeCell ref="I27:J27"/>
    <mergeCell ref="M27:O27"/>
    <mergeCell ref="C28:E28"/>
    <mergeCell ref="I28:J28"/>
    <mergeCell ref="M28:O28"/>
    <mergeCell ref="D22:E22"/>
    <mergeCell ref="I22:J22"/>
    <mergeCell ref="M22:O22"/>
    <mergeCell ref="A23:E23"/>
    <mergeCell ref="I23:J23"/>
    <mergeCell ref="M23:O23"/>
    <mergeCell ref="A25:E25"/>
    <mergeCell ref="F25:H25"/>
    <mergeCell ref="I25:O25"/>
    <mergeCell ref="A26:E26"/>
    <mergeCell ref="I26:J26"/>
    <mergeCell ref="K26:L26"/>
    <mergeCell ref="M26:O26"/>
    <mergeCell ref="D31:E31"/>
    <mergeCell ref="I31:J31"/>
    <mergeCell ref="M31:O31"/>
    <mergeCell ref="D32:E32"/>
    <mergeCell ref="I32:J32"/>
    <mergeCell ref="M32:O32"/>
    <mergeCell ref="D29:E29"/>
    <mergeCell ref="I29:J29"/>
    <mergeCell ref="M29:O29"/>
    <mergeCell ref="C30:E30"/>
    <mergeCell ref="I30:J30"/>
    <mergeCell ref="M30:O30"/>
    <mergeCell ref="A35:E35"/>
    <mergeCell ref="I35:J35"/>
    <mergeCell ref="M35:O35"/>
    <mergeCell ref="A36:E36"/>
    <mergeCell ref="I36:J36"/>
    <mergeCell ref="M36:O36"/>
    <mergeCell ref="A33:E33"/>
    <mergeCell ref="I33:J33"/>
    <mergeCell ref="M33:O33"/>
    <mergeCell ref="A34:E34"/>
    <mergeCell ref="I34:J34"/>
    <mergeCell ref="M34:O34"/>
    <mergeCell ref="D21:E21"/>
    <mergeCell ref="I21:J21"/>
    <mergeCell ref="M21:O21"/>
    <mergeCell ref="B18:E18"/>
    <mergeCell ref="I18:J18"/>
    <mergeCell ref="M18:O18"/>
    <mergeCell ref="C19:E19"/>
    <mergeCell ref="A1:E1"/>
    <mergeCell ref="F1:H1"/>
    <mergeCell ref="I1:O1"/>
    <mergeCell ref="A2:E2"/>
    <mergeCell ref="I2:J2"/>
    <mergeCell ref="K2:L2"/>
    <mergeCell ref="M2:O2"/>
    <mergeCell ref="D20:E20"/>
    <mergeCell ref="I20:J20"/>
    <mergeCell ref="M20:O20"/>
    <mergeCell ref="I19:J19"/>
    <mergeCell ref="M19:O19"/>
    <mergeCell ref="A16:E16"/>
    <mergeCell ref="I16:J16"/>
    <mergeCell ref="M16:O16"/>
    <mergeCell ref="B17:E17"/>
    <mergeCell ref="I17:J17"/>
  </mergeCells>
  <pageMargins left="0.47244094488188976" right="0.47244094488188976" top="1.1811023622047243" bottom="0.3937007874015748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7" zoomScaleNormal="100" zoomScaleSheetLayoutView="100" workbookViewId="0">
      <selection activeCell="F20" sqref="F20"/>
    </sheetView>
  </sheetViews>
  <sheetFormatPr defaultRowHeight="14.25" x14ac:dyDescent="0.2"/>
  <cols>
    <col min="1" max="1" width="4" customWidth="1"/>
    <col min="2" max="2" width="3.375" customWidth="1"/>
    <col min="3" max="3" width="3.625" customWidth="1"/>
    <col min="5" max="5" width="20.5" customWidth="1"/>
    <col min="6" max="6" width="16" customWidth="1"/>
    <col min="7" max="7" width="17" customWidth="1"/>
    <col min="8" max="8" width="16.125" customWidth="1"/>
    <col min="9" max="9" width="1" customWidth="1"/>
    <col min="10" max="10" width="12.875" customWidth="1"/>
    <col min="11" max="11" width="8.375" customWidth="1"/>
    <col min="12" max="12" width="2.625" customWidth="1"/>
    <col min="13" max="13" width="1.25" customWidth="1"/>
    <col min="14" max="14" width="1.625" customWidth="1"/>
    <col min="15" max="15" width="10.875" customWidth="1"/>
  </cols>
  <sheetData>
    <row r="1" spans="1:15" s="66" customFormat="1" ht="18" customHeight="1" x14ac:dyDescent="0.3">
      <c r="A1" s="325" t="s">
        <v>17</v>
      </c>
      <c r="B1" s="326"/>
      <c r="C1" s="326"/>
      <c r="D1" s="326"/>
      <c r="E1" s="327"/>
      <c r="F1" s="328" t="s">
        <v>2</v>
      </c>
      <c r="G1" s="311"/>
      <c r="H1" s="312"/>
      <c r="I1" s="328" t="s">
        <v>3</v>
      </c>
      <c r="J1" s="311"/>
      <c r="K1" s="311"/>
      <c r="L1" s="311"/>
      <c r="M1" s="311"/>
      <c r="N1" s="311"/>
      <c r="O1" s="312"/>
    </row>
    <row r="2" spans="1:15" s="66" customFormat="1" ht="18.75" customHeight="1" x14ac:dyDescent="0.3">
      <c r="A2" s="329" t="s">
        <v>17</v>
      </c>
      <c r="B2" s="320"/>
      <c r="C2" s="320"/>
      <c r="D2" s="320"/>
      <c r="E2" s="321"/>
      <c r="F2" s="83" t="s">
        <v>4</v>
      </c>
      <c r="G2" s="83" t="s">
        <v>5</v>
      </c>
      <c r="H2" s="83" t="s">
        <v>6</v>
      </c>
      <c r="I2" s="328" t="s">
        <v>7</v>
      </c>
      <c r="J2" s="312"/>
      <c r="K2" s="328" t="s">
        <v>8</v>
      </c>
      <c r="L2" s="312"/>
      <c r="M2" s="328" t="s">
        <v>9</v>
      </c>
      <c r="N2" s="311"/>
      <c r="O2" s="312"/>
    </row>
    <row r="3" spans="1:15" s="42" customFormat="1" ht="20.25" x14ac:dyDescent="0.3">
      <c r="A3" s="272" t="s">
        <v>10</v>
      </c>
      <c r="B3" s="266"/>
      <c r="C3" s="266"/>
      <c r="D3" s="266"/>
      <c r="E3" s="267"/>
      <c r="F3" s="39" t="s">
        <v>17</v>
      </c>
      <c r="G3" s="39" t="s">
        <v>17</v>
      </c>
      <c r="H3" s="39" t="s">
        <v>17</v>
      </c>
      <c r="I3" s="272" t="s">
        <v>17</v>
      </c>
      <c r="J3" s="267"/>
      <c r="K3" s="40" t="s">
        <v>17</v>
      </c>
      <c r="L3" s="41" t="s">
        <v>17</v>
      </c>
      <c r="M3" s="272" t="s">
        <v>17</v>
      </c>
      <c r="N3" s="266"/>
      <c r="O3" s="267"/>
    </row>
    <row r="4" spans="1:15" s="42" customFormat="1" ht="20.25" x14ac:dyDescent="0.3">
      <c r="A4" s="273" t="s">
        <v>11</v>
      </c>
      <c r="B4" s="274"/>
      <c r="C4" s="274"/>
      <c r="D4" s="274"/>
      <c r="E4" s="275"/>
      <c r="F4" s="43" t="s">
        <v>17</v>
      </c>
      <c r="G4" s="43" t="s">
        <v>17</v>
      </c>
      <c r="H4" s="43" t="s">
        <v>17</v>
      </c>
      <c r="I4" s="273" t="s">
        <v>17</v>
      </c>
      <c r="J4" s="275"/>
      <c r="K4" s="44" t="s">
        <v>17</v>
      </c>
      <c r="L4" s="45" t="s">
        <v>17</v>
      </c>
      <c r="M4" s="272" t="s">
        <v>17</v>
      </c>
      <c r="N4" s="266"/>
      <c r="O4" s="267"/>
    </row>
    <row r="5" spans="1:15" s="42" customFormat="1" ht="20.25" x14ac:dyDescent="0.3">
      <c r="A5" s="40" t="s">
        <v>17</v>
      </c>
      <c r="B5" s="271" t="s">
        <v>11</v>
      </c>
      <c r="C5" s="266"/>
      <c r="D5" s="266"/>
      <c r="E5" s="267"/>
      <c r="F5" s="39" t="s">
        <v>17</v>
      </c>
      <c r="G5" s="39" t="s">
        <v>17</v>
      </c>
      <c r="H5" s="39" t="s">
        <v>17</v>
      </c>
      <c r="I5" s="272" t="s">
        <v>17</v>
      </c>
      <c r="J5" s="267"/>
      <c r="K5" s="40" t="s">
        <v>17</v>
      </c>
      <c r="L5" s="41" t="s">
        <v>17</v>
      </c>
      <c r="M5" s="272" t="s">
        <v>17</v>
      </c>
      <c r="N5" s="266"/>
      <c r="O5" s="267"/>
    </row>
    <row r="6" spans="1:15" s="42" customFormat="1" ht="20.25" x14ac:dyDescent="0.3">
      <c r="A6" s="40" t="s">
        <v>17</v>
      </c>
      <c r="B6" s="271" t="s">
        <v>11</v>
      </c>
      <c r="C6" s="266"/>
      <c r="D6" s="266"/>
      <c r="E6" s="267"/>
      <c r="F6" s="39" t="s">
        <v>17</v>
      </c>
      <c r="G6" s="39" t="s">
        <v>17</v>
      </c>
      <c r="H6" s="39" t="s">
        <v>17</v>
      </c>
      <c r="I6" s="272" t="s">
        <v>17</v>
      </c>
      <c r="J6" s="267"/>
      <c r="K6" s="40" t="s">
        <v>17</v>
      </c>
      <c r="L6" s="41" t="s">
        <v>17</v>
      </c>
      <c r="M6" s="272" t="s">
        <v>17</v>
      </c>
      <c r="N6" s="266"/>
      <c r="O6" s="267"/>
    </row>
    <row r="7" spans="1:15" s="42" customFormat="1" ht="20.25" x14ac:dyDescent="0.3">
      <c r="A7" s="46" t="s">
        <v>17</v>
      </c>
      <c r="B7" s="47" t="s">
        <v>17</v>
      </c>
      <c r="C7" s="269" t="s">
        <v>648</v>
      </c>
      <c r="D7" s="266"/>
      <c r="E7" s="267"/>
      <c r="F7" s="60">
        <v>67598</v>
      </c>
      <c r="G7" s="60">
        <v>104593</v>
      </c>
      <c r="H7" s="48" t="s">
        <v>649</v>
      </c>
      <c r="I7" s="270" t="s">
        <v>650</v>
      </c>
      <c r="J7" s="267"/>
      <c r="K7" s="49" t="s">
        <v>651</v>
      </c>
      <c r="L7" s="50" t="s">
        <v>12</v>
      </c>
      <c r="M7" s="270" t="s">
        <v>652</v>
      </c>
      <c r="N7" s="266"/>
      <c r="O7" s="267"/>
    </row>
    <row r="8" spans="1:15" s="42" customFormat="1" ht="20.25" x14ac:dyDescent="0.3">
      <c r="A8" s="46" t="s">
        <v>17</v>
      </c>
      <c r="B8" s="47" t="s">
        <v>17</v>
      </c>
      <c r="C8" s="269" t="s">
        <v>653</v>
      </c>
      <c r="D8" s="266"/>
      <c r="E8" s="267"/>
      <c r="F8" s="60"/>
      <c r="G8" s="60">
        <v>8716400</v>
      </c>
      <c r="H8" s="48" t="s">
        <v>654</v>
      </c>
      <c r="I8" s="270" t="s">
        <v>655</v>
      </c>
      <c r="J8" s="267"/>
      <c r="K8" s="49" t="s">
        <v>656</v>
      </c>
      <c r="L8" s="50" t="s">
        <v>12</v>
      </c>
      <c r="M8" s="270" t="s">
        <v>657</v>
      </c>
      <c r="N8" s="266"/>
      <c r="O8" s="267"/>
    </row>
    <row r="9" spans="1:15" s="42" customFormat="1" ht="20.25" x14ac:dyDescent="0.3">
      <c r="A9" s="46" t="s">
        <v>17</v>
      </c>
      <c r="B9" s="47" t="s">
        <v>17</v>
      </c>
      <c r="C9" s="269" t="s">
        <v>658</v>
      </c>
      <c r="D9" s="266"/>
      <c r="E9" s="267"/>
      <c r="F9" s="60"/>
      <c r="G9" s="60">
        <v>1361600</v>
      </c>
      <c r="H9" s="48" t="s">
        <v>659</v>
      </c>
      <c r="I9" s="270" t="s">
        <v>660</v>
      </c>
      <c r="J9" s="267"/>
      <c r="K9" s="49" t="s">
        <v>661</v>
      </c>
      <c r="L9" s="50" t="s">
        <v>12</v>
      </c>
      <c r="M9" s="270" t="s">
        <v>662</v>
      </c>
      <c r="N9" s="266"/>
      <c r="O9" s="267"/>
    </row>
    <row r="10" spans="1:15" s="42" customFormat="1" ht="20.25" x14ac:dyDescent="0.3">
      <c r="A10" s="46" t="s">
        <v>17</v>
      </c>
      <c r="B10" s="47" t="s">
        <v>17</v>
      </c>
      <c r="C10" s="269" t="s">
        <v>663</v>
      </c>
      <c r="D10" s="266"/>
      <c r="E10" s="267"/>
      <c r="F10" s="60">
        <v>30000</v>
      </c>
      <c r="G10" s="60">
        <v>30000</v>
      </c>
      <c r="H10" s="48" t="s">
        <v>18</v>
      </c>
      <c r="I10" s="270" t="s">
        <v>18</v>
      </c>
      <c r="J10" s="267"/>
      <c r="K10" s="49" t="s">
        <v>19</v>
      </c>
      <c r="L10" s="50" t="s">
        <v>12</v>
      </c>
      <c r="M10" s="270" t="s">
        <v>18</v>
      </c>
      <c r="N10" s="266"/>
      <c r="O10" s="267"/>
    </row>
    <row r="11" spans="1:15" s="42" customFormat="1" ht="20.25" x14ac:dyDescent="0.3">
      <c r="A11" s="46" t="s">
        <v>17</v>
      </c>
      <c r="B11" s="47" t="s">
        <v>17</v>
      </c>
      <c r="C11" s="269" t="s">
        <v>664</v>
      </c>
      <c r="D11" s="266"/>
      <c r="E11" s="267"/>
      <c r="F11" s="60">
        <v>553988.4</v>
      </c>
      <c r="G11" s="60">
        <v>5952.4</v>
      </c>
      <c r="H11" s="48" t="s">
        <v>19</v>
      </c>
      <c r="I11" s="270" t="s">
        <v>665</v>
      </c>
      <c r="J11" s="267"/>
      <c r="K11" s="49" t="s">
        <v>666</v>
      </c>
      <c r="L11" s="50" t="s">
        <v>12</v>
      </c>
      <c r="M11" s="270" t="s">
        <v>667</v>
      </c>
      <c r="N11" s="266"/>
      <c r="O11" s="267"/>
    </row>
    <row r="12" spans="1:15" s="42" customFormat="1" ht="20.25" x14ac:dyDescent="0.3">
      <c r="A12" s="46" t="s">
        <v>17</v>
      </c>
      <c r="B12" s="47" t="s">
        <v>17</v>
      </c>
      <c r="C12" s="269" t="s">
        <v>668</v>
      </c>
      <c r="D12" s="266"/>
      <c r="E12" s="267"/>
      <c r="F12" s="60">
        <v>163000</v>
      </c>
      <c r="G12" s="60">
        <v>120000</v>
      </c>
      <c r="H12" s="48" t="s">
        <v>20</v>
      </c>
      <c r="I12" s="270" t="s">
        <v>20</v>
      </c>
      <c r="J12" s="267"/>
      <c r="K12" s="49" t="s">
        <v>91</v>
      </c>
      <c r="L12" s="50" t="s">
        <v>12</v>
      </c>
      <c r="M12" s="270" t="s">
        <v>19</v>
      </c>
      <c r="N12" s="266"/>
      <c r="O12" s="267"/>
    </row>
    <row r="13" spans="1:15" s="42" customFormat="1" ht="46.5" customHeight="1" x14ac:dyDescent="0.3">
      <c r="A13" s="46" t="s">
        <v>17</v>
      </c>
      <c r="B13" s="47" t="s">
        <v>17</v>
      </c>
      <c r="C13" s="47" t="s">
        <v>17</v>
      </c>
      <c r="D13" s="269" t="s">
        <v>669</v>
      </c>
      <c r="E13" s="267"/>
      <c r="F13" s="60" t="s">
        <v>19</v>
      </c>
      <c r="G13" s="60" t="s">
        <v>19</v>
      </c>
      <c r="H13" s="60" t="s">
        <v>19</v>
      </c>
      <c r="I13" s="270" t="s">
        <v>19</v>
      </c>
      <c r="J13" s="267"/>
      <c r="K13" s="49" t="s">
        <v>74</v>
      </c>
      <c r="L13" s="50" t="s">
        <v>12</v>
      </c>
      <c r="M13" s="270" t="s">
        <v>20</v>
      </c>
      <c r="N13" s="266"/>
      <c r="O13" s="267"/>
    </row>
    <row r="14" spans="1:15" s="42" customFormat="1" ht="42" customHeight="1" x14ac:dyDescent="0.3">
      <c r="A14" s="46" t="s">
        <v>17</v>
      </c>
      <c r="B14" s="201" t="s">
        <v>17</v>
      </c>
      <c r="C14" s="201"/>
      <c r="D14" s="338" t="s">
        <v>670</v>
      </c>
      <c r="E14" s="339"/>
      <c r="F14" s="60">
        <v>165660</v>
      </c>
      <c r="G14" s="60">
        <v>167430</v>
      </c>
      <c r="H14" s="60" t="s">
        <v>671</v>
      </c>
      <c r="I14" s="270" t="s">
        <v>672</v>
      </c>
      <c r="J14" s="267"/>
      <c r="K14" s="49" t="s">
        <v>673</v>
      </c>
      <c r="L14" s="50" t="s">
        <v>12</v>
      </c>
      <c r="M14" s="270" t="s">
        <v>674</v>
      </c>
      <c r="N14" s="266"/>
      <c r="O14" s="267"/>
    </row>
    <row r="15" spans="1:15" s="42" customFormat="1" ht="20.25" x14ac:dyDescent="0.3">
      <c r="A15" s="336" t="s">
        <v>13</v>
      </c>
      <c r="B15" s="266"/>
      <c r="C15" s="266"/>
      <c r="D15" s="266"/>
      <c r="E15" s="267"/>
      <c r="F15" s="94">
        <v>980246.4</v>
      </c>
      <c r="G15" s="94">
        <v>10505975.4</v>
      </c>
      <c r="H15" s="95" t="s">
        <v>675</v>
      </c>
      <c r="I15" s="337" t="s">
        <v>676</v>
      </c>
      <c r="J15" s="267"/>
      <c r="K15" s="96" t="s">
        <v>17</v>
      </c>
      <c r="L15" s="97" t="s">
        <v>17</v>
      </c>
      <c r="M15" s="337" t="s">
        <v>677</v>
      </c>
      <c r="N15" s="266"/>
      <c r="O15" s="267"/>
    </row>
    <row r="16" spans="1:15" s="42" customFormat="1" ht="20.25" x14ac:dyDescent="0.3">
      <c r="A16" s="336" t="s">
        <v>14</v>
      </c>
      <c r="B16" s="266"/>
      <c r="C16" s="266"/>
      <c r="D16" s="266"/>
      <c r="E16" s="267"/>
      <c r="F16" s="98">
        <f>SUM(F15)</f>
        <v>980246.4</v>
      </c>
      <c r="G16" s="98">
        <f>SUM(G15)</f>
        <v>10505975.4</v>
      </c>
      <c r="H16" s="99" t="s">
        <v>675</v>
      </c>
      <c r="I16" s="336" t="s">
        <v>676</v>
      </c>
      <c r="J16" s="267"/>
      <c r="K16" s="96" t="s">
        <v>17</v>
      </c>
      <c r="L16" s="97" t="s">
        <v>17</v>
      </c>
      <c r="M16" s="336" t="s">
        <v>677</v>
      </c>
      <c r="N16" s="266"/>
      <c r="O16" s="267"/>
    </row>
    <row r="17" spans="1:15" s="42" customFormat="1" ht="20.25" x14ac:dyDescent="0.3">
      <c r="A17" s="336"/>
      <c r="B17" s="266"/>
      <c r="C17" s="266"/>
      <c r="D17" s="266"/>
      <c r="E17" s="267"/>
      <c r="F17" s="98"/>
      <c r="G17" s="98"/>
      <c r="H17" s="99"/>
      <c r="I17" s="336"/>
      <c r="J17" s="267"/>
      <c r="K17" s="96"/>
      <c r="L17" s="97"/>
      <c r="M17" s="336"/>
      <c r="N17" s="266"/>
      <c r="O17" s="267"/>
    </row>
    <row r="18" spans="1:15" s="42" customFormat="1" ht="20.25" x14ac:dyDescent="0.3">
      <c r="A18" s="335" t="s">
        <v>15</v>
      </c>
      <c r="B18" s="266"/>
      <c r="C18" s="266"/>
      <c r="D18" s="266"/>
      <c r="E18" s="267"/>
      <c r="F18" s="99">
        <v>21930747.260000002</v>
      </c>
      <c r="G18" s="99">
        <v>38823693.359999999</v>
      </c>
      <c r="H18" s="99" t="s">
        <v>678</v>
      </c>
      <c r="I18" s="336" t="s">
        <v>679</v>
      </c>
      <c r="J18" s="267"/>
      <c r="K18" s="96" t="s">
        <v>17</v>
      </c>
      <c r="L18" s="97" t="s">
        <v>17</v>
      </c>
      <c r="M18" s="336" t="s">
        <v>680</v>
      </c>
      <c r="N18" s="266"/>
      <c r="O18" s="267"/>
    </row>
    <row r="19" spans="1:15" s="120" customFormat="1" ht="20.25" x14ac:dyDescent="0.3"/>
    <row r="20" spans="1:15" s="120" customFormat="1" ht="20.25" x14ac:dyDescent="0.3">
      <c r="O20" s="120">
        <v>46</v>
      </c>
    </row>
    <row r="21" spans="1:15" s="120" customFormat="1" ht="20.25" x14ac:dyDescent="0.3"/>
    <row r="22" spans="1:15" s="120" customFormat="1" ht="20.25" x14ac:dyDescent="0.3"/>
    <row r="24" spans="1:15" x14ac:dyDescent="0.2">
      <c r="O24">
        <v>1</v>
      </c>
    </row>
    <row r="31" spans="1:15" x14ac:dyDescent="0.2">
      <c r="O31">
        <v>1</v>
      </c>
    </row>
  </sheetData>
  <mergeCells count="55">
    <mergeCell ref="D14:E14"/>
    <mergeCell ref="I17:J17"/>
    <mergeCell ref="M17:O17"/>
    <mergeCell ref="A3:E3"/>
    <mergeCell ref="I3:J3"/>
    <mergeCell ref="M3:O3"/>
    <mergeCell ref="A4:E4"/>
    <mergeCell ref="I4:J4"/>
    <mergeCell ref="M4:O4"/>
    <mergeCell ref="B5:E5"/>
    <mergeCell ref="I5:J5"/>
    <mergeCell ref="M5:O5"/>
    <mergeCell ref="B6:E6"/>
    <mergeCell ref="I6:J6"/>
    <mergeCell ref="M6:O6"/>
    <mergeCell ref="C7:E7"/>
    <mergeCell ref="I7:J7"/>
    <mergeCell ref="M7:O7"/>
    <mergeCell ref="C8:E8"/>
    <mergeCell ref="I8:J8"/>
    <mergeCell ref="M8:O8"/>
    <mergeCell ref="C9:E9"/>
    <mergeCell ref="I9:J9"/>
    <mergeCell ref="M9:O9"/>
    <mergeCell ref="D13:E13"/>
    <mergeCell ref="I13:J13"/>
    <mergeCell ref="M13:O13"/>
    <mergeCell ref="C10:E10"/>
    <mergeCell ref="I10:J10"/>
    <mergeCell ref="M10:O10"/>
    <mergeCell ref="C11:E11"/>
    <mergeCell ref="I11:J11"/>
    <mergeCell ref="M11:O11"/>
    <mergeCell ref="I14:J14"/>
    <mergeCell ref="M14:O14"/>
    <mergeCell ref="M2:O2"/>
    <mergeCell ref="A18:E18"/>
    <mergeCell ref="I18:J18"/>
    <mergeCell ref="M18:O18"/>
    <mergeCell ref="A16:E16"/>
    <mergeCell ref="I16:J16"/>
    <mergeCell ref="M16:O16"/>
    <mergeCell ref="A15:E15"/>
    <mergeCell ref="I15:J15"/>
    <mergeCell ref="M15:O15"/>
    <mergeCell ref="C12:E12"/>
    <mergeCell ref="I12:J12"/>
    <mergeCell ref="M12:O12"/>
    <mergeCell ref="A17:E17"/>
    <mergeCell ref="A1:E1"/>
    <mergeCell ref="F1:H1"/>
    <mergeCell ref="I1:O1"/>
    <mergeCell ref="A2:E2"/>
    <mergeCell ref="I2:J2"/>
    <mergeCell ref="K2:L2"/>
  </mergeCells>
  <pageMargins left="0.47244094488188981" right="0.47244094488188981" top="1.1811023622047245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view="pageBreakPreview" topLeftCell="A49" zoomScaleNormal="110" zoomScaleSheetLayoutView="100" workbookViewId="0">
      <selection activeCell="D31" sqref="D31:E31"/>
    </sheetView>
  </sheetViews>
  <sheetFormatPr defaultRowHeight="18.75" x14ac:dyDescent="0.3"/>
  <cols>
    <col min="1" max="1" width="3.125" style="54" customWidth="1"/>
    <col min="2" max="2" width="3.5" style="54" customWidth="1"/>
    <col min="3" max="3" width="2.875" style="54" customWidth="1"/>
    <col min="4" max="4" width="9" style="54"/>
    <col min="5" max="5" width="35.5" style="54" customWidth="1"/>
    <col min="6" max="6" width="13.875" style="54" customWidth="1"/>
    <col min="7" max="7" width="14.375" style="54" customWidth="1"/>
    <col min="8" max="8" width="13.5" style="54" customWidth="1"/>
    <col min="9" max="9" width="2.25" style="54" customWidth="1"/>
    <col min="10" max="10" width="10.125" style="54" customWidth="1"/>
    <col min="11" max="11" width="6.75" style="54" customWidth="1"/>
    <col min="12" max="12" width="2.5" style="54" customWidth="1"/>
    <col min="13" max="13" width="1.375" style="54" customWidth="1"/>
    <col min="14" max="14" width="2.375" style="54" customWidth="1"/>
    <col min="15" max="15" width="7.125" style="54" customWidth="1"/>
    <col min="16" max="16384" width="9" style="54"/>
  </cols>
  <sheetData>
    <row r="1" spans="1:15" s="9" customFormat="1" ht="2.4500000000000002" customHeight="1" x14ac:dyDescent="0.3"/>
    <row r="2" spans="1:15" s="9" customFormat="1" ht="18" customHeight="1" x14ac:dyDescent="0.3">
      <c r="A2" s="211" t="s">
        <v>17</v>
      </c>
      <c r="B2" s="212"/>
      <c r="C2" s="212"/>
      <c r="D2" s="212"/>
      <c r="E2" s="213"/>
      <c r="F2" s="217" t="s">
        <v>2</v>
      </c>
      <c r="G2" s="205"/>
      <c r="H2" s="206"/>
      <c r="I2" s="217" t="s">
        <v>3</v>
      </c>
      <c r="J2" s="205"/>
      <c r="K2" s="205"/>
      <c r="L2" s="205"/>
      <c r="M2" s="205"/>
      <c r="N2" s="205"/>
      <c r="O2" s="206"/>
    </row>
    <row r="3" spans="1:15" s="9" customFormat="1" ht="18.75" customHeight="1" x14ac:dyDescent="0.3">
      <c r="A3" s="214" t="s">
        <v>17</v>
      </c>
      <c r="B3" s="209"/>
      <c r="C3" s="209"/>
      <c r="D3" s="209"/>
      <c r="E3" s="210"/>
      <c r="F3" s="106" t="s">
        <v>4</v>
      </c>
      <c r="G3" s="106" t="s">
        <v>5</v>
      </c>
      <c r="H3" s="106" t="s">
        <v>6</v>
      </c>
      <c r="I3" s="217" t="s">
        <v>7</v>
      </c>
      <c r="J3" s="206"/>
      <c r="K3" s="217" t="s">
        <v>8</v>
      </c>
      <c r="L3" s="206"/>
      <c r="M3" s="217" t="s">
        <v>9</v>
      </c>
      <c r="N3" s="205"/>
      <c r="O3" s="206"/>
    </row>
    <row r="4" spans="1:15" s="9" customFormat="1" x14ac:dyDescent="0.3">
      <c r="A4" s="208" t="s">
        <v>235</v>
      </c>
      <c r="B4" s="209"/>
      <c r="C4" s="209"/>
      <c r="D4" s="209"/>
      <c r="E4" s="210"/>
      <c r="F4" s="107" t="s">
        <v>17</v>
      </c>
      <c r="G4" s="107" t="s">
        <v>17</v>
      </c>
      <c r="H4" s="107" t="s">
        <v>17</v>
      </c>
      <c r="I4" s="208" t="s">
        <v>17</v>
      </c>
      <c r="J4" s="210"/>
      <c r="K4" s="15" t="s">
        <v>17</v>
      </c>
      <c r="L4" s="16" t="s">
        <v>17</v>
      </c>
      <c r="M4" s="207" t="s">
        <v>17</v>
      </c>
      <c r="N4" s="205"/>
      <c r="O4" s="206"/>
    </row>
    <row r="5" spans="1:15" s="9" customFormat="1" x14ac:dyDescent="0.3">
      <c r="A5" s="114" t="s">
        <v>17</v>
      </c>
      <c r="B5" s="204" t="s">
        <v>24</v>
      </c>
      <c r="C5" s="205"/>
      <c r="D5" s="205"/>
      <c r="E5" s="206"/>
      <c r="F5" s="104" t="s">
        <v>17</v>
      </c>
      <c r="G5" s="104" t="s">
        <v>17</v>
      </c>
      <c r="H5" s="104" t="s">
        <v>17</v>
      </c>
      <c r="I5" s="207" t="s">
        <v>17</v>
      </c>
      <c r="J5" s="206"/>
      <c r="K5" s="114" t="s">
        <v>17</v>
      </c>
      <c r="L5" s="105" t="s">
        <v>17</v>
      </c>
      <c r="M5" s="207" t="s">
        <v>17</v>
      </c>
      <c r="N5" s="205"/>
      <c r="O5" s="206"/>
    </row>
    <row r="6" spans="1:15" s="9" customFormat="1" x14ac:dyDescent="0.3">
      <c r="A6" s="114" t="s">
        <v>17</v>
      </c>
      <c r="B6" s="204" t="s">
        <v>41</v>
      </c>
      <c r="C6" s="205"/>
      <c r="D6" s="205"/>
      <c r="E6" s="206"/>
      <c r="F6" s="166" t="s">
        <v>17</v>
      </c>
      <c r="G6" s="166" t="s">
        <v>17</v>
      </c>
      <c r="H6" s="104" t="s">
        <v>17</v>
      </c>
      <c r="I6" s="207" t="s">
        <v>17</v>
      </c>
      <c r="J6" s="206"/>
      <c r="K6" s="114" t="s">
        <v>17</v>
      </c>
      <c r="L6" s="105" t="s">
        <v>17</v>
      </c>
      <c r="M6" s="207" t="s">
        <v>17</v>
      </c>
      <c r="N6" s="205"/>
      <c r="O6" s="206"/>
    </row>
    <row r="7" spans="1:15" s="9" customFormat="1" x14ac:dyDescent="0.3">
      <c r="A7" s="1" t="s">
        <v>17</v>
      </c>
      <c r="B7" s="108" t="s">
        <v>17</v>
      </c>
      <c r="C7" s="220" t="s">
        <v>42</v>
      </c>
      <c r="D7" s="205"/>
      <c r="E7" s="206"/>
      <c r="F7" s="166">
        <v>816009</v>
      </c>
      <c r="G7" s="166">
        <v>945586</v>
      </c>
      <c r="H7" s="102" t="s">
        <v>236</v>
      </c>
      <c r="I7" s="218" t="s">
        <v>237</v>
      </c>
      <c r="J7" s="206"/>
      <c r="K7" s="113" t="s">
        <v>238</v>
      </c>
      <c r="L7" s="19" t="s">
        <v>12</v>
      </c>
      <c r="M7" s="218" t="s">
        <v>239</v>
      </c>
      <c r="N7" s="205"/>
      <c r="O7" s="206"/>
    </row>
    <row r="8" spans="1:15" s="9" customFormat="1" x14ac:dyDescent="0.3">
      <c r="A8" s="1" t="s">
        <v>17</v>
      </c>
      <c r="B8" s="108" t="s">
        <v>17</v>
      </c>
      <c r="C8" s="220" t="s">
        <v>47</v>
      </c>
      <c r="D8" s="205"/>
      <c r="E8" s="206"/>
      <c r="F8" s="166"/>
      <c r="G8" s="166"/>
      <c r="H8" s="102" t="s">
        <v>19</v>
      </c>
      <c r="I8" s="218" t="s">
        <v>240</v>
      </c>
      <c r="J8" s="206"/>
      <c r="K8" s="113" t="s">
        <v>91</v>
      </c>
      <c r="L8" s="19" t="s">
        <v>12</v>
      </c>
      <c r="M8" s="218" t="s">
        <v>19</v>
      </c>
      <c r="N8" s="205"/>
      <c r="O8" s="206"/>
    </row>
    <row r="9" spans="1:15" s="9" customFormat="1" x14ac:dyDescent="0.3">
      <c r="A9" s="1" t="s">
        <v>17</v>
      </c>
      <c r="B9" s="108" t="s">
        <v>17</v>
      </c>
      <c r="C9" s="220" t="s">
        <v>49</v>
      </c>
      <c r="D9" s="205"/>
      <c r="E9" s="206"/>
      <c r="F9" s="166">
        <v>42000</v>
      </c>
      <c r="G9" s="166">
        <v>42000</v>
      </c>
      <c r="H9" s="102" t="s">
        <v>77</v>
      </c>
      <c r="I9" s="218" t="s">
        <v>77</v>
      </c>
      <c r="J9" s="206"/>
      <c r="K9" s="113" t="s">
        <v>19</v>
      </c>
      <c r="L9" s="19" t="s">
        <v>12</v>
      </c>
      <c r="M9" s="218" t="s">
        <v>77</v>
      </c>
      <c r="N9" s="205"/>
      <c r="O9" s="206"/>
    </row>
    <row r="10" spans="1:15" s="9" customFormat="1" x14ac:dyDescent="0.3">
      <c r="A10" s="1" t="s">
        <v>17</v>
      </c>
      <c r="B10" s="108" t="s">
        <v>17</v>
      </c>
      <c r="C10" s="220" t="s">
        <v>51</v>
      </c>
      <c r="D10" s="205"/>
      <c r="E10" s="206"/>
      <c r="F10" s="166">
        <v>309350</v>
      </c>
      <c r="G10" s="166">
        <v>328440</v>
      </c>
      <c r="H10" s="102" t="s">
        <v>241</v>
      </c>
      <c r="I10" s="218" t="s">
        <v>242</v>
      </c>
      <c r="J10" s="206"/>
      <c r="K10" s="113" t="s">
        <v>243</v>
      </c>
      <c r="L10" s="19" t="s">
        <v>12</v>
      </c>
      <c r="M10" s="218" t="s">
        <v>244</v>
      </c>
      <c r="N10" s="205"/>
      <c r="O10" s="206"/>
    </row>
    <row r="11" spans="1:15" s="9" customFormat="1" x14ac:dyDescent="0.3">
      <c r="A11" s="1" t="s">
        <v>17</v>
      </c>
      <c r="B11" s="108" t="s">
        <v>17</v>
      </c>
      <c r="C11" s="220" t="s">
        <v>56</v>
      </c>
      <c r="D11" s="205"/>
      <c r="E11" s="206"/>
      <c r="F11" s="166">
        <v>50000</v>
      </c>
      <c r="G11" s="166">
        <v>47780</v>
      </c>
      <c r="H11" s="102" t="s">
        <v>245</v>
      </c>
      <c r="I11" s="218" t="s">
        <v>58</v>
      </c>
      <c r="J11" s="206"/>
      <c r="K11" s="113" t="s">
        <v>246</v>
      </c>
      <c r="L11" s="19" t="s">
        <v>12</v>
      </c>
      <c r="M11" s="218" t="s">
        <v>247</v>
      </c>
      <c r="N11" s="205"/>
      <c r="O11" s="206"/>
    </row>
    <row r="12" spans="1:15" s="9" customFormat="1" x14ac:dyDescent="0.3">
      <c r="A12" s="221" t="s">
        <v>61</v>
      </c>
      <c r="B12" s="205"/>
      <c r="C12" s="205"/>
      <c r="D12" s="205"/>
      <c r="E12" s="206"/>
      <c r="F12" s="166">
        <f>SUM(F7:F11)</f>
        <v>1217359</v>
      </c>
      <c r="G12" s="166">
        <v>1363806</v>
      </c>
      <c r="H12" s="101" t="s">
        <v>248</v>
      </c>
      <c r="I12" s="219" t="s">
        <v>249</v>
      </c>
      <c r="J12" s="206"/>
      <c r="K12" s="114" t="s">
        <v>17</v>
      </c>
      <c r="L12" s="103" t="s">
        <v>17</v>
      </c>
      <c r="M12" s="219" t="s">
        <v>250</v>
      </c>
      <c r="N12" s="205"/>
      <c r="O12" s="206"/>
    </row>
    <row r="13" spans="1:15" s="9" customFormat="1" x14ac:dyDescent="0.3">
      <c r="A13" s="221" t="s">
        <v>65</v>
      </c>
      <c r="B13" s="205"/>
      <c r="C13" s="205"/>
      <c r="D13" s="205"/>
      <c r="E13" s="206"/>
      <c r="F13" s="166">
        <f>SUM(F12)</f>
        <v>1217359</v>
      </c>
      <c r="G13" s="166">
        <v>1363806</v>
      </c>
      <c r="H13" s="101" t="s">
        <v>248</v>
      </c>
      <c r="I13" s="219" t="s">
        <v>249</v>
      </c>
      <c r="J13" s="206"/>
      <c r="K13" s="114" t="s">
        <v>17</v>
      </c>
      <c r="L13" s="103" t="s">
        <v>17</v>
      </c>
      <c r="M13" s="219" t="s">
        <v>250</v>
      </c>
      <c r="N13" s="205"/>
      <c r="O13" s="206"/>
    </row>
    <row r="14" spans="1:15" s="9" customFormat="1" x14ac:dyDescent="0.3">
      <c r="A14" s="114" t="s">
        <v>17</v>
      </c>
      <c r="B14" s="204" t="s">
        <v>69</v>
      </c>
      <c r="C14" s="205"/>
      <c r="D14" s="205"/>
      <c r="E14" s="206"/>
      <c r="F14" s="104" t="s">
        <v>17</v>
      </c>
      <c r="G14" s="104" t="s">
        <v>17</v>
      </c>
      <c r="H14" s="104" t="s">
        <v>17</v>
      </c>
      <c r="I14" s="207" t="s">
        <v>17</v>
      </c>
      <c r="J14" s="206"/>
      <c r="K14" s="114" t="s">
        <v>17</v>
      </c>
      <c r="L14" s="105" t="s">
        <v>17</v>
      </c>
      <c r="M14" s="207" t="s">
        <v>17</v>
      </c>
      <c r="N14" s="205"/>
      <c r="O14" s="206"/>
    </row>
    <row r="15" spans="1:15" s="9" customFormat="1" x14ac:dyDescent="0.3">
      <c r="A15" s="114" t="s">
        <v>17</v>
      </c>
      <c r="B15" s="204" t="s">
        <v>70</v>
      </c>
      <c r="C15" s="205"/>
      <c r="D15" s="205"/>
      <c r="E15" s="206"/>
      <c r="F15" s="104" t="s">
        <v>17</v>
      </c>
      <c r="G15" s="104" t="s">
        <v>17</v>
      </c>
      <c r="H15" s="104" t="s">
        <v>17</v>
      </c>
      <c r="I15" s="207" t="s">
        <v>17</v>
      </c>
      <c r="J15" s="206"/>
      <c r="K15" s="114" t="s">
        <v>17</v>
      </c>
      <c r="L15" s="105" t="s">
        <v>17</v>
      </c>
      <c r="M15" s="207" t="s">
        <v>17</v>
      </c>
      <c r="N15" s="205"/>
      <c r="O15" s="206"/>
    </row>
    <row r="16" spans="1:15" s="9" customFormat="1" x14ac:dyDescent="0.3">
      <c r="A16" s="1" t="s">
        <v>17</v>
      </c>
      <c r="B16" s="108" t="s">
        <v>17</v>
      </c>
      <c r="C16" s="220" t="s">
        <v>71</v>
      </c>
      <c r="D16" s="205"/>
      <c r="E16" s="206"/>
      <c r="F16" s="166">
        <v>21450</v>
      </c>
      <c r="G16" s="166">
        <v>36000</v>
      </c>
      <c r="H16" s="102" t="s">
        <v>251</v>
      </c>
      <c r="I16" s="218" t="s">
        <v>104</v>
      </c>
      <c r="J16" s="206"/>
      <c r="K16" s="113" t="s">
        <v>252</v>
      </c>
      <c r="L16" s="19" t="s">
        <v>12</v>
      </c>
      <c r="M16" s="218" t="s">
        <v>20</v>
      </c>
      <c r="N16" s="205"/>
      <c r="O16" s="206"/>
    </row>
    <row r="17" spans="1:15" s="9" customFormat="1" x14ac:dyDescent="0.3">
      <c r="A17" s="1" t="s">
        <v>17</v>
      </c>
      <c r="B17" s="108" t="s">
        <v>17</v>
      </c>
      <c r="C17" s="220" t="s">
        <v>73</v>
      </c>
      <c r="D17" s="205"/>
      <c r="E17" s="206"/>
      <c r="F17" s="166"/>
      <c r="G17" s="166">
        <v>2520</v>
      </c>
      <c r="H17" s="102" t="s">
        <v>253</v>
      </c>
      <c r="I17" s="218" t="s">
        <v>75</v>
      </c>
      <c r="J17" s="206"/>
      <c r="K17" s="113" t="s">
        <v>19</v>
      </c>
      <c r="L17" s="19" t="s">
        <v>12</v>
      </c>
      <c r="M17" s="218" t="s">
        <v>75</v>
      </c>
      <c r="N17" s="205"/>
      <c r="O17" s="206"/>
    </row>
    <row r="18" spans="1:15" s="9" customFormat="1" x14ac:dyDescent="0.3">
      <c r="A18" s="1" t="s">
        <v>17</v>
      </c>
      <c r="B18" s="108" t="s">
        <v>17</v>
      </c>
      <c r="C18" s="220" t="s">
        <v>76</v>
      </c>
      <c r="D18" s="205"/>
      <c r="E18" s="206"/>
      <c r="F18" s="166">
        <v>21600</v>
      </c>
      <c r="G18" s="166"/>
      <c r="H18" s="102" t="s">
        <v>19</v>
      </c>
      <c r="I18" s="218" t="s">
        <v>19</v>
      </c>
      <c r="J18" s="206"/>
      <c r="K18" s="113" t="s">
        <v>19</v>
      </c>
      <c r="L18" s="19" t="s">
        <v>12</v>
      </c>
      <c r="M18" s="218" t="s">
        <v>19</v>
      </c>
      <c r="N18" s="205"/>
      <c r="O18" s="206"/>
    </row>
    <row r="19" spans="1:15" s="9" customFormat="1" x14ac:dyDescent="0.3">
      <c r="A19" s="1" t="s">
        <v>17</v>
      </c>
      <c r="B19" s="108" t="s">
        <v>17</v>
      </c>
      <c r="C19" s="220" t="s">
        <v>78</v>
      </c>
      <c r="D19" s="205"/>
      <c r="E19" s="206"/>
      <c r="F19" s="166">
        <v>32350</v>
      </c>
      <c r="G19" s="166">
        <v>23600</v>
      </c>
      <c r="H19" s="102" t="s">
        <v>254</v>
      </c>
      <c r="I19" s="218" t="s">
        <v>255</v>
      </c>
      <c r="J19" s="206"/>
      <c r="K19" s="113" t="s">
        <v>19</v>
      </c>
      <c r="L19" s="19" t="s">
        <v>12</v>
      </c>
      <c r="M19" s="218" t="s">
        <v>255</v>
      </c>
      <c r="N19" s="205"/>
      <c r="O19" s="206"/>
    </row>
    <row r="20" spans="1:15" s="9" customFormat="1" x14ac:dyDescent="0.3">
      <c r="A20" s="221" t="s">
        <v>83</v>
      </c>
      <c r="B20" s="205"/>
      <c r="C20" s="205"/>
      <c r="D20" s="205"/>
      <c r="E20" s="206"/>
      <c r="F20" s="173">
        <f ca="1">SUM(F14:F16,F17:F30)</f>
        <v>75400</v>
      </c>
      <c r="G20" s="173">
        <v>62120</v>
      </c>
      <c r="H20" s="101" t="s">
        <v>256</v>
      </c>
      <c r="I20" s="219" t="s">
        <v>257</v>
      </c>
      <c r="J20" s="206"/>
      <c r="K20" s="114" t="s">
        <v>17</v>
      </c>
      <c r="L20" s="103" t="s">
        <v>17</v>
      </c>
      <c r="M20" s="219" t="s">
        <v>258</v>
      </c>
      <c r="N20" s="205"/>
      <c r="O20" s="206"/>
    </row>
    <row r="21" spans="1:15" s="9" customFormat="1" x14ac:dyDescent="0.3">
      <c r="A21" s="114" t="s">
        <v>17</v>
      </c>
      <c r="B21" s="204" t="s">
        <v>87</v>
      </c>
      <c r="C21" s="205"/>
      <c r="D21" s="205"/>
      <c r="E21" s="206"/>
      <c r="F21" s="166"/>
      <c r="G21" s="166"/>
      <c r="H21" s="104" t="s">
        <v>17</v>
      </c>
      <c r="I21" s="207" t="s">
        <v>17</v>
      </c>
      <c r="J21" s="206"/>
      <c r="K21" s="114" t="s">
        <v>17</v>
      </c>
      <c r="L21" s="105" t="s">
        <v>17</v>
      </c>
      <c r="M21" s="207" t="s">
        <v>17</v>
      </c>
      <c r="N21" s="205"/>
      <c r="O21" s="206"/>
    </row>
    <row r="22" spans="1:15" s="9" customFormat="1" x14ac:dyDescent="0.3">
      <c r="A22" s="1" t="s">
        <v>17</v>
      </c>
      <c r="B22" s="108" t="s">
        <v>17</v>
      </c>
      <c r="C22" s="220" t="s">
        <v>88</v>
      </c>
      <c r="D22" s="205"/>
      <c r="E22" s="206"/>
      <c r="F22" s="166">
        <v>476000</v>
      </c>
      <c r="G22" s="166">
        <v>129255</v>
      </c>
      <c r="H22" s="102" t="s">
        <v>259</v>
      </c>
      <c r="I22" s="218" t="s">
        <v>174</v>
      </c>
      <c r="J22" s="206"/>
      <c r="K22" s="113" t="s">
        <v>91</v>
      </c>
      <c r="L22" s="19" t="s">
        <v>12</v>
      </c>
      <c r="M22" s="218" t="s">
        <v>19</v>
      </c>
      <c r="N22" s="205"/>
      <c r="O22" s="206"/>
    </row>
    <row r="23" spans="1:15" s="9" customFormat="1" x14ac:dyDescent="0.3">
      <c r="A23" s="1" t="s">
        <v>17</v>
      </c>
      <c r="B23" s="108" t="s">
        <v>17</v>
      </c>
      <c r="C23" s="108" t="s">
        <v>17</v>
      </c>
      <c r="D23" s="220" t="s">
        <v>260</v>
      </c>
      <c r="E23" s="206"/>
      <c r="F23" s="102" t="s">
        <v>19</v>
      </c>
      <c r="G23" s="102" t="s">
        <v>19</v>
      </c>
      <c r="H23" s="102" t="s">
        <v>19</v>
      </c>
      <c r="I23" s="218" t="s">
        <v>19</v>
      </c>
      <c r="J23" s="206"/>
      <c r="K23" s="113" t="s">
        <v>74</v>
      </c>
      <c r="L23" s="19" t="s">
        <v>12</v>
      </c>
      <c r="M23" s="218" t="s">
        <v>261</v>
      </c>
      <c r="N23" s="205"/>
      <c r="O23" s="206"/>
    </row>
    <row r="24" spans="1:15" s="9" customFormat="1" ht="37.5" customHeight="1" x14ac:dyDescent="0.3">
      <c r="A24" s="1" t="s">
        <v>17</v>
      </c>
      <c r="B24" s="108" t="s">
        <v>17</v>
      </c>
      <c r="C24" s="108" t="s">
        <v>17</v>
      </c>
      <c r="D24" s="220" t="s">
        <v>262</v>
      </c>
      <c r="E24" s="206"/>
      <c r="F24" s="102" t="s">
        <v>19</v>
      </c>
      <c r="G24" s="102" t="s">
        <v>19</v>
      </c>
      <c r="H24" s="102" t="s">
        <v>19</v>
      </c>
      <c r="I24" s="218" t="s">
        <v>19</v>
      </c>
      <c r="J24" s="206"/>
      <c r="K24" s="113" t="s">
        <v>74</v>
      </c>
      <c r="L24" s="19" t="s">
        <v>12</v>
      </c>
      <c r="M24" s="218" t="s">
        <v>101</v>
      </c>
      <c r="N24" s="205"/>
      <c r="O24" s="206"/>
    </row>
    <row r="25" spans="1:15" x14ac:dyDescent="0.3">
      <c r="O25" s="54">
        <v>22</v>
      </c>
    </row>
    <row r="26" spans="1:15" s="9" customFormat="1" ht="2.4500000000000002" customHeight="1" x14ac:dyDescent="0.3"/>
    <row r="27" spans="1:15" s="9" customFormat="1" ht="18" customHeight="1" x14ac:dyDescent="0.3">
      <c r="A27" s="211" t="s">
        <v>17</v>
      </c>
      <c r="B27" s="212"/>
      <c r="C27" s="212"/>
      <c r="D27" s="212"/>
      <c r="E27" s="213"/>
      <c r="F27" s="217" t="s">
        <v>2</v>
      </c>
      <c r="G27" s="205"/>
      <c r="H27" s="206"/>
      <c r="I27" s="217" t="s">
        <v>3</v>
      </c>
      <c r="J27" s="205"/>
      <c r="K27" s="205"/>
      <c r="L27" s="205"/>
      <c r="M27" s="205"/>
      <c r="N27" s="205"/>
      <c r="O27" s="206"/>
    </row>
    <row r="28" spans="1:15" s="9" customFormat="1" ht="15" customHeight="1" x14ac:dyDescent="0.3">
      <c r="A28" s="214" t="s">
        <v>17</v>
      </c>
      <c r="B28" s="209"/>
      <c r="C28" s="209"/>
      <c r="D28" s="209"/>
      <c r="E28" s="210"/>
      <c r="F28" s="106" t="s">
        <v>4</v>
      </c>
      <c r="G28" s="106" t="s">
        <v>5</v>
      </c>
      <c r="H28" s="106" t="s">
        <v>6</v>
      </c>
      <c r="I28" s="217" t="s">
        <v>7</v>
      </c>
      <c r="J28" s="206"/>
      <c r="K28" s="217" t="s">
        <v>8</v>
      </c>
      <c r="L28" s="206"/>
      <c r="M28" s="217" t="s">
        <v>9</v>
      </c>
      <c r="N28" s="205"/>
      <c r="O28" s="206"/>
    </row>
    <row r="29" spans="1:15" s="9" customFormat="1" x14ac:dyDescent="0.3">
      <c r="A29" s="1" t="s">
        <v>17</v>
      </c>
      <c r="B29" s="108" t="s">
        <v>17</v>
      </c>
      <c r="C29" s="108" t="s">
        <v>17</v>
      </c>
      <c r="D29" s="220" t="s">
        <v>263</v>
      </c>
      <c r="E29" s="206"/>
      <c r="F29" s="102" t="s">
        <v>19</v>
      </c>
      <c r="G29" s="102" t="s">
        <v>19</v>
      </c>
      <c r="H29" s="102" t="s">
        <v>19</v>
      </c>
      <c r="I29" s="218" t="s">
        <v>19</v>
      </c>
      <c r="J29" s="206"/>
      <c r="K29" s="113" t="s">
        <v>74</v>
      </c>
      <c r="L29" s="19" t="s">
        <v>12</v>
      </c>
      <c r="M29" s="218" t="s">
        <v>264</v>
      </c>
      <c r="N29" s="205"/>
      <c r="O29" s="206"/>
    </row>
    <row r="30" spans="1:15" s="9" customFormat="1" x14ac:dyDescent="0.3">
      <c r="A30" s="1" t="s">
        <v>17</v>
      </c>
      <c r="B30" s="108" t="s">
        <v>17</v>
      </c>
      <c r="C30" s="220" t="s">
        <v>98</v>
      </c>
      <c r="D30" s="205"/>
      <c r="E30" s="206"/>
      <c r="F30" s="166" t="s">
        <v>17</v>
      </c>
      <c r="G30" s="166" t="s">
        <v>17</v>
      </c>
      <c r="H30" s="102" t="s">
        <v>17</v>
      </c>
      <c r="I30" s="218" t="s">
        <v>17</v>
      </c>
      <c r="J30" s="206"/>
      <c r="K30" s="113" t="s">
        <v>17</v>
      </c>
      <c r="L30" s="19" t="s">
        <v>17</v>
      </c>
      <c r="M30" s="218" t="s">
        <v>17</v>
      </c>
      <c r="N30" s="205"/>
      <c r="O30" s="206"/>
    </row>
    <row r="31" spans="1:15" s="9" customFormat="1" ht="39" customHeight="1" x14ac:dyDescent="0.3">
      <c r="A31" s="1" t="s">
        <v>17</v>
      </c>
      <c r="B31" s="108" t="s">
        <v>17</v>
      </c>
      <c r="C31" s="108" t="s">
        <v>17</v>
      </c>
      <c r="D31" s="220" t="s">
        <v>266</v>
      </c>
      <c r="E31" s="206"/>
      <c r="F31" s="166">
        <v>25794</v>
      </c>
      <c r="G31" s="166">
        <v>129702</v>
      </c>
      <c r="H31" s="102" t="s">
        <v>265</v>
      </c>
      <c r="I31" s="218" t="s">
        <v>147</v>
      </c>
      <c r="J31" s="206"/>
      <c r="K31" s="113">
        <v>23.07</v>
      </c>
      <c r="L31" s="19" t="s">
        <v>12</v>
      </c>
      <c r="M31" s="218" t="s">
        <v>92</v>
      </c>
      <c r="N31" s="205"/>
      <c r="O31" s="206"/>
    </row>
    <row r="32" spans="1:15" s="9" customFormat="1" x14ac:dyDescent="0.3">
      <c r="A32" s="1" t="s">
        <v>17</v>
      </c>
      <c r="B32" s="108" t="s">
        <v>17</v>
      </c>
      <c r="C32" s="108" t="s">
        <v>17</v>
      </c>
      <c r="D32" s="220" t="s">
        <v>107</v>
      </c>
      <c r="E32" s="206"/>
      <c r="F32" s="166" t="s">
        <v>19</v>
      </c>
      <c r="G32" s="166" t="s">
        <v>19</v>
      </c>
      <c r="H32" s="102" t="s">
        <v>19</v>
      </c>
      <c r="I32" s="218" t="s">
        <v>264</v>
      </c>
      <c r="J32" s="206"/>
      <c r="K32" s="113" t="s">
        <v>91</v>
      </c>
      <c r="L32" s="19" t="s">
        <v>12</v>
      </c>
      <c r="M32" s="218" t="s">
        <v>19</v>
      </c>
      <c r="N32" s="205"/>
      <c r="O32" s="206"/>
    </row>
    <row r="33" spans="1:15" s="9" customFormat="1" x14ac:dyDescent="0.3">
      <c r="A33" s="1" t="s">
        <v>17</v>
      </c>
      <c r="B33" s="108" t="s">
        <v>17</v>
      </c>
      <c r="C33" s="220" t="s">
        <v>118</v>
      </c>
      <c r="D33" s="205"/>
      <c r="E33" s="206"/>
      <c r="F33" s="166">
        <v>11260</v>
      </c>
      <c r="G33" s="166">
        <v>27130</v>
      </c>
      <c r="H33" s="102" t="s">
        <v>267</v>
      </c>
      <c r="I33" s="218" t="s">
        <v>268</v>
      </c>
      <c r="J33" s="206"/>
      <c r="K33" s="113" t="s">
        <v>269</v>
      </c>
      <c r="L33" s="19" t="s">
        <v>12</v>
      </c>
      <c r="M33" s="218" t="s">
        <v>132</v>
      </c>
      <c r="N33" s="205"/>
      <c r="O33" s="206"/>
    </row>
    <row r="34" spans="1:15" s="9" customFormat="1" x14ac:dyDescent="0.3">
      <c r="A34" s="221" t="s">
        <v>123</v>
      </c>
      <c r="B34" s="205"/>
      <c r="C34" s="205"/>
      <c r="D34" s="205"/>
      <c r="E34" s="206"/>
      <c r="F34" s="173">
        <f>SUM(F22:F33)</f>
        <v>513054</v>
      </c>
      <c r="G34" s="173">
        <f>SUM(G22:G33)</f>
        <v>286087</v>
      </c>
      <c r="H34" s="101" t="s">
        <v>270</v>
      </c>
      <c r="I34" s="219" t="s">
        <v>271</v>
      </c>
      <c r="J34" s="206"/>
      <c r="K34" s="114" t="s">
        <v>17</v>
      </c>
      <c r="L34" s="103" t="s">
        <v>17</v>
      </c>
      <c r="M34" s="219" t="s">
        <v>272</v>
      </c>
      <c r="N34" s="205"/>
      <c r="O34" s="206"/>
    </row>
    <row r="35" spans="1:15" s="9" customFormat="1" ht="16.5" customHeight="1" x14ac:dyDescent="0.3">
      <c r="A35" s="114" t="s">
        <v>17</v>
      </c>
      <c r="B35" s="204" t="s">
        <v>127</v>
      </c>
      <c r="C35" s="205"/>
      <c r="D35" s="205"/>
      <c r="E35" s="206"/>
      <c r="F35" s="166">
        <v>2592</v>
      </c>
      <c r="G35" s="166">
        <v>3756</v>
      </c>
      <c r="H35" s="104" t="s">
        <v>17</v>
      </c>
      <c r="I35" s="207" t="s">
        <v>17</v>
      </c>
      <c r="J35" s="206"/>
      <c r="K35" s="114" t="s">
        <v>17</v>
      </c>
      <c r="L35" s="105" t="s">
        <v>17</v>
      </c>
      <c r="M35" s="207" t="s">
        <v>17</v>
      </c>
      <c r="N35" s="205"/>
      <c r="O35" s="206"/>
    </row>
    <row r="36" spans="1:15" s="9" customFormat="1" x14ac:dyDescent="0.3">
      <c r="A36" s="1" t="s">
        <v>17</v>
      </c>
      <c r="B36" s="108" t="s">
        <v>17</v>
      </c>
      <c r="C36" s="220" t="s">
        <v>128</v>
      </c>
      <c r="D36" s="205"/>
      <c r="E36" s="206"/>
      <c r="F36" s="166">
        <v>50789.05</v>
      </c>
      <c r="G36" s="166">
        <v>31814</v>
      </c>
      <c r="H36" s="102" t="s">
        <v>273</v>
      </c>
      <c r="I36" s="218" t="s">
        <v>92</v>
      </c>
      <c r="J36" s="206"/>
      <c r="K36" s="113" t="s">
        <v>19</v>
      </c>
      <c r="L36" s="19" t="s">
        <v>12</v>
      </c>
      <c r="M36" s="218" t="s">
        <v>92</v>
      </c>
      <c r="N36" s="205"/>
      <c r="O36" s="206"/>
    </row>
    <row r="37" spans="1:15" s="9" customFormat="1" x14ac:dyDescent="0.3">
      <c r="A37" s="1" t="s">
        <v>17</v>
      </c>
      <c r="B37" s="108" t="s">
        <v>17</v>
      </c>
      <c r="C37" s="220" t="s">
        <v>140</v>
      </c>
      <c r="D37" s="205"/>
      <c r="E37" s="206"/>
      <c r="F37" s="166"/>
      <c r="G37" s="166"/>
      <c r="H37" s="102" t="s">
        <v>19</v>
      </c>
      <c r="I37" s="218" t="s">
        <v>75</v>
      </c>
      <c r="J37" s="206"/>
      <c r="K37" s="113" t="s">
        <v>19</v>
      </c>
      <c r="L37" s="19" t="s">
        <v>12</v>
      </c>
      <c r="M37" s="218" t="s">
        <v>75</v>
      </c>
      <c r="N37" s="205"/>
      <c r="O37" s="206"/>
    </row>
    <row r="38" spans="1:15" s="9" customFormat="1" x14ac:dyDescent="0.3">
      <c r="A38" s="1" t="s">
        <v>17</v>
      </c>
      <c r="B38" s="108" t="s">
        <v>17</v>
      </c>
      <c r="C38" s="220" t="s">
        <v>143</v>
      </c>
      <c r="D38" s="205"/>
      <c r="E38" s="206"/>
      <c r="F38" s="166"/>
      <c r="G38" s="166">
        <v>3063.75</v>
      </c>
      <c r="H38" s="102" t="s">
        <v>274</v>
      </c>
      <c r="I38" s="218" t="s">
        <v>116</v>
      </c>
      <c r="J38" s="206"/>
      <c r="K38" s="113" t="s">
        <v>74</v>
      </c>
      <c r="L38" s="19" t="s">
        <v>12</v>
      </c>
      <c r="M38" s="218" t="s">
        <v>75</v>
      </c>
      <c r="N38" s="205"/>
      <c r="O38" s="206"/>
    </row>
    <row r="39" spans="1:15" s="9" customFormat="1" x14ac:dyDescent="0.3">
      <c r="A39" s="1" t="s">
        <v>17</v>
      </c>
      <c r="B39" s="108" t="s">
        <v>17</v>
      </c>
      <c r="C39" s="220" t="s">
        <v>149</v>
      </c>
      <c r="D39" s="205"/>
      <c r="E39" s="206"/>
      <c r="F39" s="166">
        <v>24955</v>
      </c>
      <c r="G39" s="166">
        <v>20750</v>
      </c>
      <c r="H39" s="102" t="s">
        <v>275</v>
      </c>
      <c r="I39" s="218" t="s">
        <v>276</v>
      </c>
      <c r="J39" s="206"/>
      <c r="K39" s="113" t="s">
        <v>277</v>
      </c>
      <c r="L39" s="19" t="s">
        <v>12</v>
      </c>
      <c r="M39" s="218" t="s">
        <v>101</v>
      </c>
      <c r="N39" s="205"/>
      <c r="O39" s="206"/>
    </row>
    <row r="40" spans="1:15" s="9" customFormat="1" x14ac:dyDescent="0.3">
      <c r="A40" s="221" t="s">
        <v>154</v>
      </c>
      <c r="B40" s="205"/>
      <c r="C40" s="205"/>
      <c r="D40" s="205"/>
      <c r="E40" s="206"/>
      <c r="F40" s="173">
        <f>SUM(F35:F39)</f>
        <v>78336.05</v>
      </c>
      <c r="G40" s="173">
        <f>SUM(G35:G39)</f>
        <v>59383.75</v>
      </c>
      <c r="H40" s="101" t="s">
        <v>278</v>
      </c>
      <c r="I40" s="219" t="s">
        <v>279</v>
      </c>
      <c r="J40" s="206"/>
      <c r="K40" s="114" t="s">
        <v>17</v>
      </c>
      <c r="L40" s="103" t="s">
        <v>17</v>
      </c>
      <c r="M40" s="219" t="s">
        <v>104</v>
      </c>
      <c r="N40" s="205"/>
      <c r="O40" s="206"/>
    </row>
    <row r="41" spans="1:15" s="9" customFormat="1" x14ac:dyDescent="0.3">
      <c r="A41" s="114" t="s">
        <v>17</v>
      </c>
      <c r="B41" s="204" t="s">
        <v>158</v>
      </c>
      <c r="C41" s="205"/>
      <c r="D41" s="205"/>
      <c r="E41" s="206"/>
      <c r="F41" s="166" t="s">
        <v>17</v>
      </c>
      <c r="G41" s="166" t="s">
        <v>17</v>
      </c>
      <c r="H41" s="104" t="s">
        <v>17</v>
      </c>
      <c r="I41" s="207" t="s">
        <v>17</v>
      </c>
      <c r="J41" s="206"/>
      <c r="K41" s="114" t="s">
        <v>17</v>
      </c>
      <c r="L41" s="105" t="s">
        <v>17</v>
      </c>
      <c r="M41" s="207" t="s">
        <v>17</v>
      </c>
      <c r="N41" s="205"/>
      <c r="O41" s="206"/>
    </row>
    <row r="42" spans="1:15" s="9" customFormat="1" x14ac:dyDescent="0.3">
      <c r="A42" s="1" t="s">
        <v>17</v>
      </c>
      <c r="B42" s="108" t="s">
        <v>17</v>
      </c>
      <c r="C42" s="220" t="s">
        <v>159</v>
      </c>
      <c r="D42" s="205"/>
      <c r="E42" s="206"/>
      <c r="F42" s="166">
        <v>156944.35</v>
      </c>
      <c r="G42" s="166">
        <v>155024.31</v>
      </c>
      <c r="H42" s="102" t="s">
        <v>19</v>
      </c>
      <c r="I42" s="218" t="s">
        <v>19</v>
      </c>
      <c r="J42" s="206"/>
      <c r="K42" s="113" t="s">
        <v>19</v>
      </c>
      <c r="L42" s="19" t="s">
        <v>12</v>
      </c>
      <c r="M42" s="218" t="s">
        <v>19</v>
      </c>
      <c r="N42" s="205"/>
      <c r="O42" s="206"/>
    </row>
    <row r="43" spans="1:15" s="9" customFormat="1" x14ac:dyDescent="0.3">
      <c r="A43" s="1" t="s">
        <v>17</v>
      </c>
      <c r="B43" s="108" t="s">
        <v>17</v>
      </c>
      <c r="C43" s="220" t="s">
        <v>165</v>
      </c>
      <c r="D43" s="205"/>
      <c r="E43" s="206"/>
      <c r="F43" s="166">
        <v>13272</v>
      </c>
      <c r="G43" s="166">
        <v>6787</v>
      </c>
      <c r="H43" s="102" t="s">
        <v>19</v>
      </c>
      <c r="I43" s="218" t="s">
        <v>19</v>
      </c>
      <c r="J43" s="206"/>
      <c r="K43" s="113" t="s">
        <v>19</v>
      </c>
      <c r="L43" s="19" t="s">
        <v>12</v>
      </c>
      <c r="M43" s="218" t="s">
        <v>19</v>
      </c>
      <c r="N43" s="205"/>
      <c r="O43" s="206"/>
    </row>
    <row r="44" spans="1:15" s="175" customFormat="1" x14ac:dyDescent="0.3">
      <c r="A44" s="221" t="s">
        <v>171</v>
      </c>
      <c r="B44" s="229"/>
      <c r="C44" s="229"/>
      <c r="D44" s="229"/>
      <c r="E44" s="230"/>
      <c r="F44" s="173">
        <f>SUM(F42:F43)</f>
        <v>170216.35</v>
      </c>
      <c r="G44" s="173">
        <f>SUM(G42:G43)</f>
        <v>161811.31</v>
      </c>
      <c r="H44" s="164" t="s">
        <v>19</v>
      </c>
      <c r="I44" s="219" t="s">
        <v>19</v>
      </c>
      <c r="J44" s="230"/>
      <c r="K44" s="169" t="s">
        <v>17</v>
      </c>
      <c r="L44" s="163" t="s">
        <v>17</v>
      </c>
      <c r="M44" s="219" t="s">
        <v>19</v>
      </c>
      <c r="N44" s="229"/>
      <c r="O44" s="230"/>
    </row>
    <row r="45" spans="1:15" s="175" customFormat="1" x14ac:dyDescent="0.3">
      <c r="A45" s="221" t="s">
        <v>175</v>
      </c>
      <c r="B45" s="229"/>
      <c r="C45" s="229"/>
      <c r="D45" s="229"/>
      <c r="E45" s="230"/>
      <c r="F45" s="173">
        <v>361006.4</v>
      </c>
      <c r="G45" s="173">
        <f>SUM(G20,G34,G40,G44)</f>
        <v>569402.06000000006</v>
      </c>
      <c r="H45" s="164" t="s">
        <v>280</v>
      </c>
      <c r="I45" s="219" t="s">
        <v>281</v>
      </c>
      <c r="J45" s="230"/>
      <c r="K45" s="169" t="s">
        <v>17</v>
      </c>
      <c r="L45" s="163" t="s">
        <v>17</v>
      </c>
      <c r="M45" s="219" t="s">
        <v>282</v>
      </c>
      <c r="N45" s="229"/>
      <c r="O45" s="230"/>
    </row>
    <row r="46" spans="1:15" s="9" customFormat="1" ht="15" customHeight="1" x14ac:dyDescent="0.3">
      <c r="A46" s="114" t="s">
        <v>17</v>
      </c>
      <c r="B46" s="204" t="s">
        <v>179</v>
      </c>
      <c r="C46" s="205"/>
      <c r="D46" s="205"/>
      <c r="E46" s="206"/>
      <c r="F46" s="104" t="s">
        <v>17</v>
      </c>
      <c r="G46" s="104" t="s">
        <v>17</v>
      </c>
      <c r="H46" s="104" t="s">
        <v>17</v>
      </c>
      <c r="I46" s="207" t="s">
        <v>17</v>
      </c>
      <c r="J46" s="206"/>
      <c r="K46" s="114" t="s">
        <v>17</v>
      </c>
      <c r="L46" s="105" t="s">
        <v>17</v>
      </c>
      <c r="M46" s="207" t="s">
        <v>17</v>
      </c>
      <c r="N46" s="205"/>
      <c r="O46" s="206"/>
    </row>
    <row r="47" spans="1:15" s="9" customFormat="1" ht="15" customHeight="1" x14ac:dyDescent="0.3">
      <c r="A47" s="114" t="s">
        <v>17</v>
      </c>
      <c r="B47" s="204" t="s">
        <v>180</v>
      </c>
      <c r="C47" s="205"/>
      <c r="D47" s="205"/>
      <c r="E47" s="206"/>
      <c r="F47" s="104" t="s">
        <v>17</v>
      </c>
      <c r="G47" s="24">
        <v>39000</v>
      </c>
      <c r="H47" s="104" t="s">
        <v>17</v>
      </c>
      <c r="I47" s="207" t="s">
        <v>17</v>
      </c>
      <c r="J47" s="206"/>
      <c r="K47" s="114" t="s">
        <v>17</v>
      </c>
      <c r="L47" s="105" t="s">
        <v>17</v>
      </c>
      <c r="M47" s="207" t="s">
        <v>17</v>
      </c>
      <c r="N47" s="205"/>
      <c r="O47" s="206"/>
    </row>
    <row r="48" spans="1:15" s="9" customFormat="1" x14ac:dyDescent="0.3">
      <c r="A48" s="1" t="s">
        <v>17</v>
      </c>
      <c r="B48" s="108" t="s">
        <v>17</v>
      </c>
      <c r="C48" s="220" t="s">
        <v>181</v>
      </c>
      <c r="D48" s="205"/>
      <c r="E48" s="206"/>
      <c r="F48" s="109">
        <v>16400</v>
      </c>
      <c r="G48" s="109">
        <v>4000</v>
      </c>
      <c r="H48" s="102" t="s">
        <v>17</v>
      </c>
      <c r="I48" s="218" t="s">
        <v>17</v>
      </c>
      <c r="J48" s="206"/>
      <c r="K48" s="113" t="s">
        <v>17</v>
      </c>
      <c r="L48" s="19" t="s">
        <v>17</v>
      </c>
      <c r="M48" s="218" t="s">
        <v>17</v>
      </c>
      <c r="N48" s="205"/>
      <c r="O48" s="206"/>
    </row>
    <row r="49" spans="1:15" s="9" customFormat="1" x14ac:dyDescent="0.3">
      <c r="A49" s="1" t="s">
        <v>17</v>
      </c>
      <c r="B49" s="108" t="s">
        <v>17</v>
      </c>
      <c r="C49" s="108" t="s">
        <v>17</v>
      </c>
      <c r="D49" s="220" t="s">
        <v>283</v>
      </c>
      <c r="E49" s="206"/>
      <c r="F49" s="102" t="s">
        <v>19</v>
      </c>
      <c r="G49" s="102" t="s">
        <v>19</v>
      </c>
      <c r="H49" s="102" t="s">
        <v>19</v>
      </c>
      <c r="I49" s="218" t="s">
        <v>19</v>
      </c>
      <c r="J49" s="206"/>
      <c r="K49" s="113" t="s">
        <v>74</v>
      </c>
      <c r="L49" s="19" t="s">
        <v>12</v>
      </c>
      <c r="M49" s="218" t="s">
        <v>284</v>
      </c>
      <c r="N49" s="205"/>
      <c r="O49" s="206"/>
    </row>
    <row r="50" spans="1:15" s="9" customFormat="1" x14ac:dyDescent="0.3">
      <c r="A50" s="1" t="s">
        <v>17</v>
      </c>
      <c r="B50" s="108" t="s">
        <v>17</v>
      </c>
      <c r="C50" s="108" t="s">
        <v>17</v>
      </c>
      <c r="D50" s="220" t="s">
        <v>285</v>
      </c>
      <c r="E50" s="206"/>
      <c r="F50" s="102" t="s">
        <v>19</v>
      </c>
      <c r="G50" s="102" t="s">
        <v>19</v>
      </c>
      <c r="H50" s="102" t="s">
        <v>19</v>
      </c>
      <c r="I50" s="218" t="s">
        <v>19</v>
      </c>
      <c r="J50" s="206"/>
      <c r="K50" s="113" t="s">
        <v>74</v>
      </c>
      <c r="L50" s="19" t="s">
        <v>12</v>
      </c>
      <c r="M50" s="218" t="s">
        <v>190</v>
      </c>
      <c r="N50" s="205"/>
      <c r="O50" s="206"/>
    </row>
    <row r="51" spans="1:15" x14ac:dyDescent="0.3">
      <c r="O51" s="54">
        <v>23</v>
      </c>
    </row>
    <row r="52" spans="1:15" s="9" customFormat="1" ht="2.4500000000000002" customHeight="1" x14ac:dyDescent="0.3"/>
    <row r="53" spans="1:15" s="9" customFormat="1" ht="18" customHeight="1" x14ac:dyDescent="0.3">
      <c r="A53" s="211" t="s">
        <v>17</v>
      </c>
      <c r="B53" s="212"/>
      <c r="C53" s="212"/>
      <c r="D53" s="212"/>
      <c r="E53" s="213"/>
      <c r="F53" s="217" t="s">
        <v>2</v>
      </c>
      <c r="G53" s="205"/>
      <c r="H53" s="206"/>
      <c r="I53" s="217" t="s">
        <v>3</v>
      </c>
      <c r="J53" s="205"/>
      <c r="K53" s="205"/>
      <c r="L53" s="205"/>
      <c r="M53" s="205"/>
      <c r="N53" s="205"/>
      <c r="O53" s="206"/>
    </row>
    <row r="54" spans="1:15" s="9" customFormat="1" ht="18.75" customHeight="1" x14ac:dyDescent="0.3">
      <c r="A54" s="214" t="s">
        <v>17</v>
      </c>
      <c r="B54" s="209"/>
      <c r="C54" s="209"/>
      <c r="D54" s="209"/>
      <c r="E54" s="210"/>
      <c r="F54" s="106" t="s">
        <v>4</v>
      </c>
      <c r="G54" s="106" t="s">
        <v>5</v>
      </c>
      <c r="H54" s="106" t="s">
        <v>6</v>
      </c>
      <c r="I54" s="217" t="s">
        <v>7</v>
      </c>
      <c r="J54" s="206"/>
      <c r="K54" s="217" t="s">
        <v>8</v>
      </c>
      <c r="L54" s="206"/>
      <c r="M54" s="217" t="s">
        <v>9</v>
      </c>
      <c r="N54" s="205"/>
      <c r="O54" s="206"/>
    </row>
    <row r="55" spans="1:15" s="9" customFormat="1" x14ac:dyDescent="0.3">
      <c r="A55" s="1" t="s">
        <v>17</v>
      </c>
      <c r="B55" s="108" t="s">
        <v>17</v>
      </c>
      <c r="C55" s="220" t="s">
        <v>199</v>
      </c>
      <c r="D55" s="205"/>
      <c r="E55" s="206"/>
      <c r="F55" s="102" t="s">
        <v>17</v>
      </c>
      <c r="G55" s="102" t="s">
        <v>17</v>
      </c>
      <c r="H55" s="102" t="s">
        <v>17</v>
      </c>
      <c r="I55" s="218" t="s">
        <v>17</v>
      </c>
      <c r="J55" s="206"/>
      <c r="K55" s="113" t="s">
        <v>17</v>
      </c>
      <c r="L55" s="19" t="s">
        <v>17</v>
      </c>
      <c r="M55" s="218" t="s">
        <v>17</v>
      </c>
      <c r="N55" s="205"/>
      <c r="O55" s="206"/>
    </row>
    <row r="56" spans="1:15" s="9" customFormat="1" x14ac:dyDescent="0.3">
      <c r="A56" s="1" t="s">
        <v>17</v>
      </c>
      <c r="B56" s="108" t="s">
        <v>17</v>
      </c>
      <c r="C56" s="108" t="s">
        <v>17</v>
      </c>
      <c r="D56" s="220" t="s">
        <v>286</v>
      </c>
      <c r="E56" s="206"/>
      <c r="F56" s="102" t="s">
        <v>19</v>
      </c>
      <c r="G56" s="102" t="s">
        <v>19</v>
      </c>
      <c r="H56" s="102" t="s">
        <v>19</v>
      </c>
      <c r="I56" s="218" t="s">
        <v>19</v>
      </c>
      <c r="J56" s="206"/>
      <c r="K56" s="113" t="s">
        <v>74</v>
      </c>
      <c r="L56" s="19" t="s">
        <v>12</v>
      </c>
      <c r="M56" s="218" t="s">
        <v>205</v>
      </c>
      <c r="N56" s="205"/>
      <c r="O56" s="206"/>
    </row>
    <row r="57" spans="1:15" s="9" customFormat="1" x14ac:dyDescent="0.3">
      <c r="A57" s="1" t="s">
        <v>17</v>
      </c>
      <c r="B57" s="108" t="s">
        <v>17</v>
      </c>
      <c r="C57" s="108" t="s">
        <v>17</v>
      </c>
      <c r="D57" s="220" t="s">
        <v>287</v>
      </c>
      <c r="E57" s="206"/>
      <c r="F57" s="102" t="s">
        <v>19</v>
      </c>
      <c r="G57" s="102" t="s">
        <v>19</v>
      </c>
      <c r="H57" s="102" t="s">
        <v>19</v>
      </c>
      <c r="I57" s="218" t="s">
        <v>19</v>
      </c>
      <c r="J57" s="206"/>
      <c r="K57" s="113" t="s">
        <v>74</v>
      </c>
      <c r="L57" s="19" t="s">
        <v>12</v>
      </c>
      <c r="M57" s="218" t="s">
        <v>203</v>
      </c>
      <c r="N57" s="205"/>
      <c r="O57" s="206"/>
    </row>
    <row r="58" spans="1:15" s="9" customFormat="1" x14ac:dyDescent="0.3">
      <c r="A58" s="1" t="s">
        <v>17</v>
      </c>
      <c r="B58" s="108" t="s">
        <v>17</v>
      </c>
      <c r="C58" s="108" t="s">
        <v>17</v>
      </c>
      <c r="D58" s="220" t="s">
        <v>288</v>
      </c>
      <c r="E58" s="206"/>
      <c r="F58" s="102" t="s">
        <v>19</v>
      </c>
      <c r="G58" s="102" t="s">
        <v>19</v>
      </c>
      <c r="H58" s="102" t="s">
        <v>19</v>
      </c>
      <c r="I58" s="218" t="s">
        <v>19</v>
      </c>
      <c r="J58" s="206"/>
      <c r="K58" s="113" t="s">
        <v>74</v>
      </c>
      <c r="L58" s="19" t="s">
        <v>12</v>
      </c>
      <c r="M58" s="218" t="s">
        <v>209</v>
      </c>
      <c r="N58" s="205"/>
      <c r="O58" s="206"/>
    </row>
    <row r="59" spans="1:15" s="9" customFormat="1" x14ac:dyDescent="0.3">
      <c r="A59" s="221" t="s">
        <v>212</v>
      </c>
      <c r="B59" s="205"/>
      <c r="C59" s="205"/>
      <c r="D59" s="205"/>
      <c r="E59" s="206"/>
      <c r="F59" s="23">
        <f>SUM(F47:F58)</f>
        <v>16400</v>
      </c>
      <c r="G59" s="23">
        <f>SUM(G47:G58)</f>
        <v>43000</v>
      </c>
      <c r="H59" s="23" t="s">
        <v>19</v>
      </c>
      <c r="I59" s="219" t="s">
        <v>19</v>
      </c>
      <c r="J59" s="206"/>
      <c r="K59" s="114" t="s">
        <v>17</v>
      </c>
      <c r="L59" s="103" t="s">
        <v>17</v>
      </c>
      <c r="M59" s="219" t="s">
        <v>289</v>
      </c>
      <c r="N59" s="205"/>
      <c r="O59" s="206"/>
    </row>
    <row r="60" spans="1:15" s="9" customFormat="1" x14ac:dyDescent="0.3">
      <c r="A60" s="221" t="s">
        <v>224</v>
      </c>
      <c r="B60" s="205"/>
      <c r="C60" s="205"/>
      <c r="D60" s="205"/>
      <c r="E60" s="206"/>
      <c r="F60" s="23">
        <f>SUM(F59)</f>
        <v>16400</v>
      </c>
      <c r="G60" s="23">
        <f>SUM(G59)</f>
        <v>43000</v>
      </c>
      <c r="H60" s="23" t="s">
        <v>19</v>
      </c>
      <c r="I60" s="219" t="s">
        <v>19</v>
      </c>
      <c r="J60" s="206"/>
      <c r="K60" s="114" t="s">
        <v>17</v>
      </c>
      <c r="L60" s="103" t="s">
        <v>17</v>
      </c>
      <c r="M60" s="219" t="s">
        <v>289</v>
      </c>
      <c r="N60" s="205"/>
      <c r="O60" s="206"/>
    </row>
    <row r="61" spans="1:15" s="9" customFormat="1" x14ac:dyDescent="0.3">
      <c r="A61" s="221" t="s">
        <v>290</v>
      </c>
      <c r="B61" s="205"/>
      <c r="C61" s="205"/>
      <c r="D61" s="205"/>
      <c r="E61" s="206"/>
      <c r="F61" s="22">
        <f>SUM(F13,F45,F60)</f>
        <v>1594765.4</v>
      </c>
      <c r="G61" s="22">
        <f>SUM(G13,G45,G60)</f>
        <v>1976208.06</v>
      </c>
      <c r="H61" s="101" t="s">
        <v>291</v>
      </c>
      <c r="I61" s="219" t="s">
        <v>292</v>
      </c>
      <c r="J61" s="206"/>
      <c r="K61" s="114" t="s">
        <v>17</v>
      </c>
      <c r="L61" s="103" t="s">
        <v>17</v>
      </c>
      <c r="M61" s="219" t="s">
        <v>293</v>
      </c>
      <c r="N61" s="205"/>
      <c r="O61" s="206"/>
    </row>
    <row r="62" spans="1:15" s="9" customFormat="1" x14ac:dyDescent="0.3">
      <c r="A62" s="221" t="s">
        <v>294</v>
      </c>
      <c r="B62" s="205"/>
      <c r="C62" s="205"/>
      <c r="D62" s="205"/>
      <c r="E62" s="206"/>
      <c r="F62" s="112">
        <f>SUM(บริหารทั่วไป!F113,บริหารงานคลัง!F61)</f>
        <v>8082757.8300000001</v>
      </c>
      <c r="G62" s="112">
        <f>SUM(บริหารทั่วไป!G113,บริหารงานคลัง!G61)</f>
        <v>8997113.75</v>
      </c>
      <c r="H62" s="100" t="s">
        <v>295</v>
      </c>
      <c r="I62" s="221" t="s">
        <v>296</v>
      </c>
      <c r="J62" s="206"/>
      <c r="K62" s="114" t="s">
        <v>17</v>
      </c>
      <c r="L62" s="103" t="s">
        <v>17</v>
      </c>
      <c r="M62" s="221" t="s">
        <v>297</v>
      </c>
      <c r="N62" s="205"/>
      <c r="O62" s="206"/>
    </row>
    <row r="75" spans="15:15" x14ac:dyDescent="0.3">
      <c r="O75" s="54">
        <v>24</v>
      </c>
    </row>
    <row r="80" spans="15:15" x14ac:dyDescent="0.3">
      <c r="O80" s="54">
        <v>1</v>
      </c>
    </row>
  </sheetData>
  <mergeCells count="174">
    <mergeCell ref="A3:E3"/>
    <mergeCell ref="I3:J3"/>
    <mergeCell ref="K3:L3"/>
    <mergeCell ref="M3:O3"/>
    <mergeCell ref="B47:E47"/>
    <mergeCell ref="I47:J47"/>
    <mergeCell ref="M47:O47"/>
    <mergeCell ref="C48:E48"/>
    <mergeCell ref="I48:J48"/>
    <mergeCell ref="M48:O48"/>
    <mergeCell ref="A45:E45"/>
    <mergeCell ref="I45:J45"/>
    <mergeCell ref="M45:O45"/>
    <mergeCell ref="B46:E46"/>
    <mergeCell ref="I46:J46"/>
    <mergeCell ref="M46:O46"/>
    <mergeCell ref="C43:E43"/>
    <mergeCell ref="I43:J43"/>
    <mergeCell ref="M43:O43"/>
    <mergeCell ref="A44:E44"/>
    <mergeCell ref="I44:J44"/>
    <mergeCell ref="M44:O44"/>
    <mergeCell ref="B41:E41"/>
    <mergeCell ref="I41:J41"/>
    <mergeCell ref="A2:E2"/>
    <mergeCell ref="F2:H2"/>
    <mergeCell ref="I2:O2"/>
    <mergeCell ref="A61:E61"/>
    <mergeCell ref="I61:J61"/>
    <mergeCell ref="M61:O61"/>
    <mergeCell ref="A62:E62"/>
    <mergeCell ref="I62:J62"/>
    <mergeCell ref="M62:O62"/>
    <mergeCell ref="A59:E59"/>
    <mergeCell ref="I59:J59"/>
    <mergeCell ref="M59:O59"/>
    <mergeCell ref="A60:E60"/>
    <mergeCell ref="I60:J60"/>
    <mergeCell ref="M60:O60"/>
    <mergeCell ref="D57:E57"/>
    <mergeCell ref="I57:J57"/>
    <mergeCell ref="M57:O57"/>
    <mergeCell ref="D58:E58"/>
    <mergeCell ref="I58:J58"/>
    <mergeCell ref="M58:O58"/>
    <mergeCell ref="C55:E55"/>
    <mergeCell ref="I55:J55"/>
    <mergeCell ref="M55:O55"/>
    <mergeCell ref="D56:E56"/>
    <mergeCell ref="I56:J56"/>
    <mergeCell ref="M56:O56"/>
    <mergeCell ref="D49:E49"/>
    <mergeCell ref="I49:J49"/>
    <mergeCell ref="M49:O49"/>
    <mergeCell ref="D50:E50"/>
    <mergeCell ref="I50:J50"/>
    <mergeCell ref="M50:O50"/>
    <mergeCell ref="A53:E53"/>
    <mergeCell ref="F53:H53"/>
    <mergeCell ref="I53:O53"/>
    <mergeCell ref="A54:E54"/>
    <mergeCell ref="I54:J54"/>
    <mergeCell ref="K54:L54"/>
    <mergeCell ref="M54:O54"/>
    <mergeCell ref="M41:O41"/>
    <mergeCell ref="C42:E42"/>
    <mergeCell ref="I42:J42"/>
    <mergeCell ref="M42:O42"/>
    <mergeCell ref="C39:E39"/>
    <mergeCell ref="I39:J39"/>
    <mergeCell ref="M39:O39"/>
    <mergeCell ref="A40:E40"/>
    <mergeCell ref="I40:J40"/>
    <mergeCell ref="M40:O40"/>
    <mergeCell ref="C37:E37"/>
    <mergeCell ref="I37:J37"/>
    <mergeCell ref="M37:O37"/>
    <mergeCell ref="C38:E38"/>
    <mergeCell ref="I38:J38"/>
    <mergeCell ref="M38:O38"/>
    <mergeCell ref="B35:E35"/>
    <mergeCell ref="I35:J35"/>
    <mergeCell ref="M35:O35"/>
    <mergeCell ref="C36:E36"/>
    <mergeCell ref="I36:J36"/>
    <mergeCell ref="M36:O36"/>
    <mergeCell ref="C33:E33"/>
    <mergeCell ref="I33:J33"/>
    <mergeCell ref="M33:O33"/>
    <mergeCell ref="A34:E34"/>
    <mergeCell ref="I34:J34"/>
    <mergeCell ref="M34:O34"/>
    <mergeCell ref="D31:E31"/>
    <mergeCell ref="I31:J31"/>
    <mergeCell ref="M31:O31"/>
    <mergeCell ref="D32:E32"/>
    <mergeCell ref="I32:J32"/>
    <mergeCell ref="M32:O32"/>
    <mergeCell ref="C30:E30"/>
    <mergeCell ref="I30:J30"/>
    <mergeCell ref="M30:O30"/>
    <mergeCell ref="D24:E24"/>
    <mergeCell ref="I24:J24"/>
    <mergeCell ref="M24:O24"/>
    <mergeCell ref="D29:E29"/>
    <mergeCell ref="I29:J29"/>
    <mergeCell ref="M29:O29"/>
    <mergeCell ref="A27:E27"/>
    <mergeCell ref="F27:H27"/>
    <mergeCell ref="I27:O27"/>
    <mergeCell ref="A28:E28"/>
    <mergeCell ref="I28:J28"/>
    <mergeCell ref="K28:L28"/>
    <mergeCell ref="M28:O28"/>
    <mergeCell ref="C22:E22"/>
    <mergeCell ref="I22:J22"/>
    <mergeCell ref="M22:O22"/>
    <mergeCell ref="D23:E23"/>
    <mergeCell ref="I23:J23"/>
    <mergeCell ref="M23:O23"/>
    <mergeCell ref="A20:E20"/>
    <mergeCell ref="I20:J20"/>
    <mergeCell ref="M20:O20"/>
    <mergeCell ref="B21:E21"/>
    <mergeCell ref="I21:J21"/>
    <mergeCell ref="M21:O21"/>
    <mergeCell ref="C18:E18"/>
    <mergeCell ref="I18:J18"/>
    <mergeCell ref="M18:O18"/>
    <mergeCell ref="C19:E19"/>
    <mergeCell ref="I19:J19"/>
    <mergeCell ref="M19:O19"/>
    <mergeCell ref="C16:E16"/>
    <mergeCell ref="I16:J16"/>
    <mergeCell ref="M16:O16"/>
    <mergeCell ref="C17:E17"/>
    <mergeCell ref="I17:J17"/>
    <mergeCell ref="M17:O17"/>
    <mergeCell ref="B14:E14"/>
    <mergeCell ref="I14:J14"/>
    <mergeCell ref="M14:O14"/>
    <mergeCell ref="B15:E15"/>
    <mergeCell ref="I15:J15"/>
    <mergeCell ref="M15:O15"/>
    <mergeCell ref="A12:E12"/>
    <mergeCell ref="I12:J12"/>
    <mergeCell ref="M12:O12"/>
    <mergeCell ref="A13:E13"/>
    <mergeCell ref="I13:J13"/>
    <mergeCell ref="M13:O13"/>
    <mergeCell ref="C10:E10"/>
    <mergeCell ref="I10:J10"/>
    <mergeCell ref="M10:O10"/>
    <mergeCell ref="C11:E11"/>
    <mergeCell ref="I11:J11"/>
    <mergeCell ref="M11:O11"/>
    <mergeCell ref="C8:E8"/>
    <mergeCell ref="I8:J8"/>
    <mergeCell ref="M8:O8"/>
    <mergeCell ref="C9:E9"/>
    <mergeCell ref="I9:J9"/>
    <mergeCell ref="M9:O9"/>
    <mergeCell ref="B6:E6"/>
    <mergeCell ref="I6:J6"/>
    <mergeCell ref="M6:O6"/>
    <mergeCell ref="C7:E7"/>
    <mergeCell ref="I7:J7"/>
    <mergeCell ref="M7:O7"/>
    <mergeCell ref="A4:E4"/>
    <mergeCell ref="I4:J4"/>
    <mergeCell ref="M4:O4"/>
    <mergeCell ref="B5:E5"/>
    <mergeCell ref="I5:J5"/>
    <mergeCell ref="M5:O5"/>
  </mergeCells>
  <printOptions horizontalCentered="1"/>
  <pageMargins left="0.47244094488188981" right="0.47244094488188981" top="1.1811023622047245" bottom="0.4724409448818898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selection activeCell="A47" sqref="A47:E47"/>
    </sheetView>
  </sheetViews>
  <sheetFormatPr defaultRowHeight="14.25" x14ac:dyDescent="0.2"/>
  <cols>
    <col min="1" max="1" width="3.25" customWidth="1"/>
    <col min="2" max="2" width="2.75" customWidth="1"/>
    <col min="3" max="3" width="3.5" customWidth="1"/>
    <col min="5" max="5" width="37.5" customWidth="1"/>
    <col min="6" max="6" width="11.375" customWidth="1"/>
    <col min="7" max="7" width="13" customWidth="1"/>
    <col min="8" max="8" width="15" customWidth="1"/>
    <col min="9" max="9" width="2.125" customWidth="1"/>
    <col min="11" max="11" width="6.625" customWidth="1"/>
    <col min="12" max="12" width="2.875" customWidth="1"/>
    <col min="13" max="13" width="1.5" customWidth="1"/>
    <col min="14" max="14" width="1.125" customWidth="1"/>
  </cols>
  <sheetData>
    <row r="1" spans="1:17" s="9" customFormat="1" ht="18.75" x14ac:dyDescent="0.3">
      <c r="A1" s="215" t="s">
        <v>17</v>
      </c>
      <c r="B1" s="216"/>
      <c r="C1" s="216"/>
      <c r="D1" s="216"/>
      <c r="E1" s="215" t="s">
        <v>17</v>
      </c>
      <c r="F1" s="216"/>
      <c r="G1" s="216"/>
      <c r="H1" s="216"/>
      <c r="I1" s="216"/>
      <c r="J1" s="215" t="s">
        <v>17</v>
      </c>
      <c r="K1" s="216"/>
      <c r="L1" s="216"/>
      <c r="M1" s="216"/>
      <c r="N1" s="215" t="s">
        <v>17</v>
      </c>
      <c r="O1" s="216"/>
      <c r="P1" s="216"/>
      <c r="Q1" s="216"/>
    </row>
    <row r="2" spans="1:17" s="9" customFormat="1" ht="2.4500000000000002" customHeight="1" x14ac:dyDescent="0.3"/>
    <row r="3" spans="1:17" s="9" customFormat="1" ht="18" customHeight="1" x14ac:dyDescent="0.3">
      <c r="A3" s="211" t="s">
        <v>17</v>
      </c>
      <c r="B3" s="212"/>
      <c r="C3" s="212"/>
      <c r="D3" s="212"/>
      <c r="E3" s="213"/>
      <c r="F3" s="217" t="s">
        <v>2</v>
      </c>
      <c r="G3" s="205"/>
      <c r="H3" s="206"/>
      <c r="I3" s="217" t="s">
        <v>3</v>
      </c>
      <c r="J3" s="205"/>
      <c r="K3" s="205"/>
      <c r="L3" s="205"/>
      <c r="M3" s="205"/>
      <c r="N3" s="205"/>
      <c r="O3" s="206"/>
    </row>
    <row r="4" spans="1:17" s="9" customFormat="1" ht="18.75" customHeight="1" x14ac:dyDescent="0.3">
      <c r="A4" s="214" t="s">
        <v>17</v>
      </c>
      <c r="B4" s="209"/>
      <c r="C4" s="209"/>
      <c r="D4" s="209"/>
      <c r="E4" s="210"/>
      <c r="F4" s="10" t="s">
        <v>4</v>
      </c>
      <c r="G4" s="10" t="s">
        <v>5</v>
      </c>
      <c r="H4" s="10" t="s">
        <v>6</v>
      </c>
      <c r="I4" s="217" t="s">
        <v>7</v>
      </c>
      <c r="J4" s="206"/>
      <c r="K4" s="217" t="s">
        <v>8</v>
      </c>
      <c r="L4" s="206"/>
      <c r="M4" s="217" t="s">
        <v>9</v>
      </c>
      <c r="N4" s="205"/>
      <c r="O4" s="206"/>
    </row>
    <row r="5" spans="1:17" s="9" customFormat="1" ht="18.75" x14ac:dyDescent="0.3">
      <c r="A5" s="207" t="s">
        <v>298</v>
      </c>
      <c r="B5" s="205"/>
      <c r="C5" s="205"/>
      <c r="D5" s="205"/>
      <c r="E5" s="206"/>
      <c r="F5" s="11" t="s">
        <v>17</v>
      </c>
      <c r="G5" s="11" t="s">
        <v>17</v>
      </c>
      <c r="H5" s="11" t="s">
        <v>17</v>
      </c>
      <c r="I5" s="207" t="s">
        <v>17</v>
      </c>
      <c r="J5" s="206"/>
      <c r="K5" s="12" t="s">
        <v>17</v>
      </c>
      <c r="L5" s="13" t="s">
        <v>17</v>
      </c>
      <c r="M5" s="207" t="s">
        <v>17</v>
      </c>
      <c r="N5" s="205"/>
      <c r="O5" s="206"/>
    </row>
    <row r="6" spans="1:17" s="9" customFormat="1" ht="18.75" x14ac:dyDescent="0.3">
      <c r="A6" s="208" t="s">
        <v>299</v>
      </c>
      <c r="B6" s="209"/>
      <c r="C6" s="209"/>
      <c r="D6" s="209"/>
      <c r="E6" s="210"/>
      <c r="F6" s="14" t="s">
        <v>17</v>
      </c>
      <c r="G6" s="14" t="s">
        <v>17</v>
      </c>
      <c r="H6" s="14" t="s">
        <v>17</v>
      </c>
      <c r="I6" s="208" t="s">
        <v>17</v>
      </c>
      <c r="J6" s="210"/>
      <c r="K6" s="15" t="s">
        <v>17</v>
      </c>
      <c r="L6" s="16" t="s">
        <v>17</v>
      </c>
      <c r="M6" s="207" t="s">
        <v>17</v>
      </c>
      <c r="N6" s="205"/>
      <c r="O6" s="206"/>
    </row>
    <row r="7" spans="1:17" s="9" customFormat="1" ht="18.75" x14ac:dyDescent="0.3">
      <c r="A7" s="12" t="s">
        <v>17</v>
      </c>
      <c r="B7" s="204" t="s">
        <v>69</v>
      </c>
      <c r="C7" s="205"/>
      <c r="D7" s="205"/>
      <c r="E7" s="206"/>
      <c r="F7" s="11" t="s">
        <v>17</v>
      </c>
      <c r="G7" s="11" t="s">
        <v>17</v>
      </c>
      <c r="H7" s="11" t="s">
        <v>17</v>
      </c>
      <c r="I7" s="207" t="s">
        <v>17</v>
      </c>
      <c r="J7" s="206"/>
      <c r="K7" s="12" t="s">
        <v>17</v>
      </c>
      <c r="L7" s="13" t="s">
        <v>17</v>
      </c>
      <c r="M7" s="207" t="s">
        <v>17</v>
      </c>
      <c r="N7" s="205"/>
      <c r="O7" s="206"/>
    </row>
    <row r="8" spans="1:17" s="9" customFormat="1" ht="18.75" x14ac:dyDescent="0.3">
      <c r="A8" s="12" t="s">
        <v>17</v>
      </c>
      <c r="B8" s="204" t="s">
        <v>127</v>
      </c>
      <c r="C8" s="205"/>
      <c r="D8" s="205"/>
      <c r="E8" s="206"/>
      <c r="F8" s="11" t="s">
        <v>17</v>
      </c>
      <c r="G8" s="11" t="s">
        <v>17</v>
      </c>
      <c r="H8" s="11" t="s">
        <v>17</v>
      </c>
      <c r="I8" s="207" t="s">
        <v>17</v>
      </c>
      <c r="J8" s="206"/>
      <c r="K8" s="12" t="s">
        <v>17</v>
      </c>
      <c r="L8" s="13" t="s">
        <v>17</v>
      </c>
      <c r="M8" s="207" t="s">
        <v>17</v>
      </c>
      <c r="N8" s="205"/>
      <c r="O8" s="206"/>
    </row>
    <row r="9" spans="1:17" s="9" customFormat="1" ht="18.75" x14ac:dyDescent="0.3">
      <c r="A9" s="1" t="s">
        <v>17</v>
      </c>
      <c r="B9" s="2" t="s">
        <v>17</v>
      </c>
      <c r="C9" s="220" t="s">
        <v>300</v>
      </c>
      <c r="D9" s="205"/>
      <c r="E9" s="206"/>
      <c r="F9" s="18" t="s">
        <v>19</v>
      </c>
      <c r="G9" s="18" t="s">
        <v>19</v>
      </c>
      <c r="H9" s="18" t="s">
        <v>19</v>
      </c>
      <c r="I9" s="218" t="s">
        <v>75</v>
      </c>
      <c r="J9" s="206"/>
      <c r="K9" s="6" t="s">
        <v>19</v>
      </c>
      <c r="L9" s="19" t="s">
        <v>12</v>
      </c>
      <c r="M9" s="218" t="s">
        <v>75</v>
      </c>
      <c r="N9" s="205"/>
      <c r="O9" s="206"/>
    </row>
    <row r="10" spans="1:17" s="9" customFormat="1" ht="18.75" x14ac:dyDescent="0.3">
      <c r="A10" s="221" t="s">
        <v>154</v>
      </c>
      <c r="B10" s="205"/>
      <c r="C10" s="205"/>
      <c r="D10" s="205"/>
      <c r="E10" s="206"/>
      <c r="F10" s="20" t="s">
        <v>19</v>
      </c>
      <c r="G10" s="20" t="s">
        <v>19</v>
      </c>
      <c r="H10" s="20" t="s">
        <v>19</v>
      </c>
      <c r="I10" s="219" t="s">
        <v>75</v>
      </c>
      <c r="J10" s="206"/>
      <c r="K10" s="12" t="s">
        <v>17</v>
      </c>
      <c r="L10" s="7" t="s">
        <v>17</v>
      </c>
      <c r="M10" s="219" t="s">
        <v>75</v>
      </c>
      <c r="N10" s="205"/>
      <c r="O10" s="206"/>
    </row>
    <row r="11" spans="1:17" s="9" customFormat="1" ht="18.75" x14ac:dyDescent="0.3">
      <c r="A11" s="12" t="s">
        <v>17</v>
      </c>
      <c r="B11" s="204" t="s">
        <v>158</v>
      </c>
      <c r="C11" s="205"/>
      <c r="D11" s="205"/>
      <c r="E11" s="206"/>
      <c r="F11" s="11" t="s">
        <v>17</v>
      </c>
      <c r="G11" s="11" t="s">
        <v>17</v>
      </c>
      <c r="H11" s="11" t="s">
        <v>17</v>
      </c>
      <c r="I11" s="207" t="s">
        <v>17</v>
      </c>
      <c r="J11" s="206"/>
      <c r="K11" s="12" t="s">
        <v>17</v>
      </c>
      <c r="L11" s="13" t="s">
        <v>17</v>
      </c>
      <c r="M11" s="207" t="s">
        <v>17</v>
      </c>
      <c r="N11" s="205"/>
      <c r="O11" s="206"/>
    </row>
    <row r="12" spans="1:17" s="9" customFormat="1" ht="18.75" x14ac:dyDescent="0.3">
      <c r="A12" s="1" t="s">
        <v>17</v>
      </c>
      <c r="B12" s="2" t="s">
        <v>17</v>
      </c>
      <c r="C12" s="220" t="s">
        <v>159</v>
      </c>
      <c r="D12" s="205"/>
      <c r="E12" s="206"/>
      <c r="F12" s="166">
        <v>9939.76</v>
      </c>
      <c r="G12" s="166">
        <v>10539.6</v>
      </c>
      <c r="H12" s="18" t="s">
        <v>302</v>
      </c>
      <c r="I12" s="218" t="s">
        <v>72</v>
      </c>
      <c r="J12" s="206"/>
      <c r="K12" s="6" t="s">
        <v>19</v>
      </c>
      <c r="L12" s="19" t="s">
        <v>12</v>
      </c>
      <c r="M12" s="218" t="s">
        <v>72</v>
      </c>
      <c r="N12" s="205"/>
      <c r="O12" s="206"/>
    </row>
    <row r="13" spans="1:17" s="9" customFormat="1" ht="18.75" x14ac:dyDescent="0.3">
      <c r="A13" s="221" t="s">
        <v>171</v>
      </c>
      <c r="B13" s="205"/>
      <c r="C13" s="205"/>
      <c r="D13" s="205"/>
      <c r="E13" s="206"/>
      <c r="F13" s="22">
        <f>SUM(F12)</f>
        <v>9939.76</v>
      </c>
      <c r="G13" s="20" t="s">
        <v>301</v>
      </c>
      <c r="H13" s="20" t="s">
        <v>302</v>
      </c>
      <c r="I13" s="219" t="s">
        <v>72</v>
      </c>
      <c r="J13" s="206"/>
      <c r="K13" s="12" t="s">
        <v>17</v>
      </c>
      <c r="L13" s="7" t="s">
        <v>17</v>
      </c>
      <c r="M13" s="219" t="s">
        <v>72</v>
      </c>
      <c r="N13" s="205"/>
      <c r="O13" s="206"/>
    </row>
    <row r="14" spans="1:17" s="9" customFormat="1" ht="18.75" x14ac:dyDescent="0.3">
      <c r="A14" s="221" t="s">
        <v>175</v>
      </c>
      <c r="B14" s="205"/>
      <c r="C14" s="205"/>
      <c r="D14" s="205"/>
      <c r="E14" s="206"/>
      <c r="F14" s="22">
        <f>SUM(F13)</f>
        <v>9939.76</v>
      </c>
      <c r="G14" s="20" t="s">
        <v>301</v>
      </c>
      <c r="H14" s="20" t="s">
        <v>302</v>
      </c>
      <c r="I14" s="219" t="s">
        <v>303</v>
      </c>
      <c r="J14" s="206"/>
      <c r="K14" s="12" t="s">
        <v>17</v>
      </c>
      <c r="L14" s="7" t="s">
        <v>17</v>
      </c>
      <c r="M14" s="219" t="s">
        <v>303</v>
      </c>
      <c r="N14" s="205"/>
      <c r="O14" s="206"/>
    </row>
    <row r="15" spans="1:17" s="9" customFormat="1" ht="18.75" x14ac:dyDescent="0.3">
      <c r="A15" s="12" t="s">
        <v>17</v>
      </c>
      <c r="B15" s="204" t="s">
        <v>179</v>
      </c>
      <c r="C15" s="205"/>
      <c r="D15" s="205"/>
      <c r="E15" s="206"/>
      <c r="F15" s="11" t="s">
        <v>17</v>
      </c>
      <c r="G15" s="11" t="s">
        <v>17</v>
      </c>
      <c r="H15" s="11" t="s">
        <v>17</v>
      </c>
      <c r="I15" s="207" t="s">
        <v>17</v>
      </c>
      <c r="J15" s="206"/>
      <c r="K15" s="12" t="s">
        <v>17</v>
      </c>
      <c r="L15" s="13" t="s">
        <v>17</v>
      </c>
      <c r="M15" s="207" t="s">
        <v>17</v>
      </c>
      <c r="N15" s="205"/>
      <c r="O15" s="206"/>
    </row>
    <row r="16" spans="1:17" s="9" customFormat="1" ht="18.75" x14ac:dyDescent="0.3">
      <c r="A16" s="12" t="s">
        <v>17</v>
      </c>
      <c r="B16" s="204" t="s">
        <v>180</v>
      </c>
      <c r="C16" s="205"/>
      <c r="D16" s="205"/>
      <c r="E16" s="206"/>
      <c r="F16" s="11" t="s">
        <v>17</v>
      </c>
      <c r="G16" s="11" t="s">
        <v>17</v>
      </c>
      <c r="H16" s="11" t="s">
        <v>17</v>
      </c>
      <c r="I16" s="207" t="s">
        <v>17</v>
      </c>
      <c r="J16" s="206"/>
      <c r="K16" s="12" t="s">
        <v>17</v>
      </c>
      <c r="L16" s="13" t="s">
        <v>17</v>
      </c>
      <c r="M16" s="207" t="s">
        <v>17</v>
      </c>
      <c r="N16" s="205"/>
      <c r="O16" s="206"/>
    </row>
    <row r="17" spans="1:15" s="9" customFormat="1" ht="18.75" x14ac:dyDescent="0.3">
      <c r="A17" s="1" t="s">
        <v>17</v>
      </c>
      <c r="B17" s="2" t="s">
        <v>17</v>
      </c>
      <c r="C17" s="220" t="s">
        <v>304</v>
      </c>
      <c r="D17" s="205"/>
      <c r="E17" s="206"/>
      <c r="F17" s="18" t="s">
        <v>17</v>
      </c>
      <c r="G17" s="18" t="s">
        <v>17</v>
      </c>
      <c r="H17" s="18" t="s">
        <v>17</v>
      </c>
      <c r="I17" s="218" t="s">
        <v>17</v>
      </c>
      <c r="J17" s="206"/>
      <c r="K17" s="6" t="s">
        <v>17</v>
      </c>
      <c r="L17" s="19" t="s">
        <v>17</v>
      </c>
      <c r="M17" s="218" t="s">
        <v>17</v>
      </c>
      <c r="N17" s="205"/>
      <c r="O17" s="206"/>
    </row>
    <row r="18" spans="1:15" s="9" customFormat="1" ht="18.75" x14ac:dyDescent="0.3">
      <c r="A18" s="1" t="s">
        <v>17</v>
      </c>
      <c r="B18" s="2" t="s">
        <v>17</v>
      </c>
      <c r="C18" s="2" t="s">
        <v>17</v>
      </c>
      <c r="D18" s="220" t="s">
        <v>305</v>
      </c>
      <c r="E18" s="206"/>
      <c r="F18" s="18" t="s">
        <v>19</v>
      </c>
      <c r="G18" s="18" t="s">
        <v>19</v>
      </c>
      <c r="H18" s="18" t="s">
        <v>19</v>
      </c>
      <c r="I18" s="218" t="s">
        <v>19</v>
      </c>
      <c r="J18" s="206"/>
      <c r="K18" s="6" t="s">
        <v>74</v>
      </c>
      <c r="L18" s="19" t="s">
        <v>12</v>
      </c>
      <c r="M18" s="218" t="s">
        <v>306</v>
      </c>
      <c r="N18" s="205"/>
      <c r="O18" s="206"/>
    </row>
    <row r="19" spans="1:15" s="9" customFormat="1" ht="18.75" x14ac:dyDescent="0.3">
      <c r="A19" s="221" t="s">
        <v>212</v>
      </c>
      <c r="B19" s="205"/>
      <c r="C19" s="205"/>
      <c r="D19" s="205"/>
      <c r="E19" s="206"/>
      <c r="F19" s="20" t="s">
        <v>19</v>
      </c>
      <c r="G19" s="20" t="s">
        <v>19</v>
      </c>
      <c r="H19" s="20" t="s">
        <v>19</v>
      </c>
      <c r="I19" s="219" t="s">
        <v>19</v>
      </c>
      <c r="J19" s="206"/>
      <c r="K19" s="12" t="s">
        <v>17</v>
      </c>
      <c r="L19" s="7" t="s">
        <v>17</v>
      </c>
      <c r="M19" s="219" t="s">
        <v>306</v>
      </c>
      <c r="N19" s="205"/>
      <c r="O19" s="206"/>
    </row>
    <row r="20" spans="1:15" s="9" customFormat="1" ht="18.75" x14ac:dyDescent="0.3">
      <c r="A20" s="221" t="s">
        <v>224</v>
      </c>
      <c r="B20" s="205"/>
      <c r="C20" s="205"/>
      <c r="D20" s="205"/>
      <c r="E20" s="206"/>
      <c r="F20" s="20" t="s">
        <v>19</v>
      </c>
      <c r="G20" s="20" t="s">
        <v>19</v>
      </c>
      <c r="H20" s="20" t="s">
        <v>19</v>
      </c>
      <c r="I20" s="219" t="s">
        <v>19</v>
      </c>
      <c r="J20" s="206"/>
      <c r="K20" s="12" t="s">
        <v>17</v>
      </c>
      <c r="L20" s="7" t="s">
        <v>17</v>
      </c>
      <c r="M20" s="219" t="s">
        <v>306</v>
      </c>
      <c r="N20" s="205"/>
      <c r="O20" s="206"/>
    </row>
    <row r="21" spans="1:15" s="9" customFormat="1" ht="18.75" customHeight="1" x14ac:dyDescent="0.3">
      <c r="A21" s="221" t="s">
        <v>307</v>
      </c>
      <c r="B21" s="205"/>
      <c r="C21" s="205"/>
      <c r="D21" s="205"/>
      <c r="E21" s="206"/>
      <c r="F21" s="23">
        <f>SUM(F14,F20)</f>
        <v>9939.76</v>
      </c>
      <c r="G21" s="131" t="s">
        <v>301</v>
      </c>
      <c r="H21" s="131" t="s">
        <v>302</v>
      </c>
      <c r="I21" s="219" t="s">
        <v>303</v>
      </c>
      <c r="J21" s="206"/>
      <c r="K21" s="133" t="s">
        <v>17</v>
      </c>
      <c r="L21" s="132" t="s">
        <v>17</v>
      </c>
      <c r="M21" s="219" t="s">
        <v>308</v>
      </c>
      <c r="N21" s="205"/>
      <c r="O21" s="206"/>
    </row>
    <row r="22" spans="1:15" s="9" customFormat="1" ht="18.75" x14ac:dyDescent="0.3">
      <c r="A22" s="122"/>
      <c r="B22" s="111"/>
      <c r="C22" s="111"/>
      <c r="D22" s="111"/>
      <c r="E22" s="111"/>
      <c r="F22" s="143"/>
      <c r="G22" s="110"/>
      <c r="H22" s="110"/>
      <c r="I22" s="110"/>
      <c r="J22" s="111"/>
      <c r="K22" s="37"/>
      <c r="L22" s="32"/>
      <c r="M22" s="110"/>
      <c r="N22" s="111"/>
      <c r="O22" s="111"/>
    </row>
    <row r="23" spans="1:15" s="9" customFormat="1" ht="18.75" x14ac:dyDescent="0.3">
      <c r="A23" s="122"/>
      <c r="B23" s="111"/>
      <c r="C23" s="111"/>
      <c r="D23" s="111"/>
      <c r="E23" s="111"/>
      <c r="F23" s="143"/>
      <c r="G23" s="110"/>
      <c r="H23" s="110"/>
      <c r="I23" s="110"/>
      <c r="J23" s="111"/>
      <c r="K23" s="37"/>
      <c r="L23" s="32"/>
      <c r="M23" s="110"/>
      <c r="N23" s="111"/>
      <c r="O23" s="111"/>
    </row>
    <row r="24" spans="1:15" s="9" customFormat="1" ht="18.75" x14ac:dyDescent="0.3">
      <c r="A24" s="122"/>
      <c r="B24" s="111"/>
      <c r="C24" s="111"/>
      <c r="D24" s="111"/>
      <c r="E24" s="111"/>
      <c r="F24" s="143"/>
      <c r="G24" s="110"/>
      <c r="H24" s="110"/>
      <c r="I24" s="110"/>
      <c r="J24" s="111"/>
      <c r="K24" s="37"/>
      <c r="L24" s="32"/>
      <c r="M24" s="110"/>
      <c r="N24" s="111"/>
      <c r="O24" s="111"/>
    </row>
    <row r="25" spans="1:15" s="9" customFormat="1" ht="18.75" x14ac:dyDescent="0.3">
      <c r="A25" s="122"/>
      <c r="B25" s="111"/>
      <c r="C25" s="111"/>
      <c r="D25" s="111"/>
      <c r="E25" s="111"/>
      <c r="F25" s="143"/>
      <c r="G25" s="110"/>
      <c r="H25" s="110"/>
      <c r="I25" s="110"/>
      <c r="J25" s="111"/>
      <c r="K25" s="37"/>
      <c r="L25" s="32"/>
      <c r="M25" s="110"/>
      <c r="N25" s="111"/>
      <c r="O25" s="111">
        <v>25</v>
      </c>
    </row>
    <row r="26" spans="1:15" s="9" customFormat="1" ht="18.75" x14ac:dyDescent="0.3">
      <c r="A26" s="122"/>
      <c r="B26" s="111"/>
      <c r="C26" s="111"/>
      <c r="D26" s="111"/>
      <c r="E26" s="111"/>
      <c r="F26" s="143"/>
      <c r="G26" s="110"/>
      <c r="H26" s="110"/>
      <c r="I26" s="110"/>
      <c r="J26" s="111"/>
      <c r="K26" s="37"/>
      <c r="L26" s="32"/>
      <c r="M26" s="110"/>
      <c r="N26" s="111"/>
      <c r="O26" s="111"/>
    </row>
    <row r="27" spans="1:15" s="9" customFormat="1" ht="18.75" x14ac:dyDescent="0.3">
      <c r="A27" s="122"/>
      <c r="B27" s="111"/>
      <c r="C27" s="111"/>
      <c r="D27" s="111"/>
      <c r="E27" s="111"/>
      <c r="F27" s="143"/>
      <c r="G27" s="110"/>
      <c r="H27" s="110"/>
      <c r="I27" s="110"/>
      <c r="J27" s="111"/>
      <c r="K27" s="37"/>
      <c r="L27" s="32"/>
      <c r="M27" s="110"/>
      <c r="N27" s="111"/>
      <c r="O27" s="111"/>
    </row>
    <row r="28" spans="1:15" s="9" customFormat="1" ht="18" customHeight="1" x14ac:dyDescent="0.3">
      <c r="A28" s="211" t="s">
        <v>17</v>
      </c>
      <c r="B28" s="212"/>
      <c r="C28" s="212"/>
      <c r="D28" s="212"/>
      <c r="E28" s="213"/>
      <c r="F28" s="217" t="s">
        <v>2</v>
      </c>
      <c r="G28" s="205"/>
      <c r="H28" s="206"/>
      <c r="I28" s="217" t="s">
        <v>3</v>
      </c>
      <c r="J28" s="205"/>
      <c r="K28" s="205"/>
      <c r="L28" s="205"/>
      <c r="M28" s="205"/>
      <c r="N28" s="205"/>
      <c r="O28" s="206"/>
    </row>
    <row r="29" spans="1:15" s="9" customFormat="1" ht="18.75" customHeight="1" x14ac:dyDescent="0.3">
      <c r="A29" s="214" t="s">
        <v>17</v>
      </c>
      <c r="B29" s="209"/>
      <c r="C29" s="209"/>
      <c r="D29" s="209"/>
      <c r="E29" s="210"/>
      <c r="F29" s="130" t="s">
        <v>4</v>
      </c>
      <c r="G29" s="130" t="s">
        <v>5</v>
      </c>
      <c r="H29" s="130" t="s">
        <v>6</v>
      </c>
      <c r="I29" s="217" t="s">
        <v>7</v>
      </c>
      <c r="J29" s="206"/>
      <c r="K29" s="217" t="s">
        <v>8</v>
      </c>
      <c r="L29" s="206"/>
      <c r="M29" s="217" t="s">
        <v>9</v>
      </c>
      <c r="N29" s="205"/>
      <c r="O29" s="206"/>
    </row>
    <row r="30" spans="1:15" s="9" customFormat="1" ht="18.75" x14ac:dyDescent="0.3">
      <c r="A30" s="208" t="s">
        <v>309</v>
      </c>
      <c r="B30" s="209"/>
      <c r="C30" s="209"/>
      <c r="D30" s="209"/>
      <c r="E30" s="210"/>
      <c r="F30" s="14" t="s">
        <v>17</v>
      </c>
      <c r="G30" s="14" t="s">
        <v>17</v>
      </c>
      <c r="H30" s="14" t="s">
        <v>17</v>
      </c>
      <c r="I30" s="208" t="s">
        <v>17</v>
      </c>
      <c r="J30" s="210"/>
      <c r="K30" s="15" t="s">
        <v>17</v>
      </c>
      <c r="L30" s="16" t="s">
        <v>17</v>
      </c>
      <c r="M30" s="207" t="s">
        <v>17</v>
      </c>
      <c r="N30" s="205"/>
      <c r="O30" s="206"/>
    </row>
    <row r="31" spans="1:15" s="9" customFormat="1" ht="18.75" x14ac:dyDescent="0.3">
      <c r="A31" s="12" t="s">
        <v>17</v>
      </c>
      <c r="B31" s="204" t="s">
        <v>69</v>
      </c>
      <c r="C31" s="205"/>
      <c r="D31" s="205"/>
      <c r="E31" s="206"/>
      <c r="F31" s="11" t="s">
        <v>17</v>
      </c>
      <c r="G31" s="11" t="s">
        <v>17</v>
      </c>
      <c r="H31" s="11" t="s">
        <v>17</v>
      </c>
      <c r="I31" s="207" t="s">
        <v>17</v>
      </c>
      <c r="J31" s="206"/>
      <c r="K31" s="12" t="s">
        <v>17</v>
      </c>
      <c r="L31" s="13" t="s">
        <v>17</v>
      </c>
      <c r="M31" s="207" t="s">
        <v>17</v>
      </c>
      <c r="N31" s="205"/>
      <c r="O31" s="206"/>
    </row>
    <row r="32" spans="1:15" s="9" customFormat="1" ht="18.75" x14ac:dyDescent="0.3">
      <c r="A32" s="12" t="s">
        <v>17</v>
      </c>
      <c r="B32" s="204" t="s">
        <v>70</v>
      </c>
      <c r="C32" s="205"/>
      <c r="D32" s="205"/>
      <c r="E32" s="206"/>
      <c r="F32" s="11" t="s">
        <v>17</v>
      </c>
      <c r="G32" s="11" t="s">
        <v>17</v>
      </c>
      <c r="H32" s="11" t="s">
        <v>17</v>
      </c>
      <c r="I32" s="207" t="s">
        <v>17</v>
      </c>
      <c r="J32" s="206"/>
      <c r="K32" s="12" t="s">
        <v>17</v>
      </c>
      <c r="L32" s="13" t="s">
        <v>17</v>
      </c>
      <c r="M32" s="207" t="s">
        <v>17</v>
      </c>
      <c r="N32" s="205"/>
      <c r="O32" s="206"/>
    </row>
    <row r="33" spans="1:15" s="9" customFormat="1" ht="18.75" x14ac:dyDescent="0.3">
      <c r="A33" s="1" t="s">
        <v>17</v>
      </c>
      <c r="B33" s="2" t="s">
        <v>17</v>
      </c>
      <c r="C33" s="220" t="s">
        <v>71</v>
      </c>
      <c r="D33" s="205"/>
      <c r="E33" s="206"/>
      <c r="F33" s="18" t="s">
        <v>19</v>
      </c>
      <c r="G33" s="18" t="s">
        <v>19</v>
      </c>
      <c r="H33" s="18" t="s">
        <v>19</v>
      </c>
      <c r="I33" s="218" t="s">
        <v>310</v>
      </c>
      <c r="J33" s="206"/>
      <c r="K33" s="6" t="s">
        <v>19</v>
      </c>
      <c r="L33" s="19" t="s">
        <v>12</v>
      </c>
      <c r="M33" s="218" t="s">
        <v>310</v>
      </c>
      <c r="N33" s="205"/>
      <c r="O33" s="206"/>
    </row>
    <row r="34" spans="1:15" s="9" customFormat="1" ht="18.75" x14ac:dyDescent="0.3">
      <c r="A34" s="221" t="s">
        <v>83</v>
      </c>
      <c r="B34" s="205"/>
      <c r="C34" s="205"/>
      <c r="D34" s="205"/>
      <c r="E34" s="206"/>
      <c r="F34" s="20" t="s">
        <v>19</v>
      </c>
      <c r="G34" s="20" t="s">
        <v>19</v>
      </c>
      <c r="H34" s="20" t="s">
        <v>19</v>
      </c>
      <c r="I34" s="219" t="s">
        <v>310</v>
      </c>
      <c r="J34" s="206"/>
      <c r="K34" s="12" t="s">
        <v>17</v>
      </c>
      <c r="L34" s="7" t="s">
        <v>17</v>
      </c>
      <c r="M34" s="219" t="s">
        <v>310</v>
      </c>
      <c r="N34" s="205"/>
      <c r="O34" s="206"/>
    </row>
    <row r="35" spans="1:15" s="9" customFormat="1" ht="18.75" x14ac:dyDescent="0.3">
      <c r="A35" s="12" t="s">
        <v>17</v>
      </c>
      <c r="B35" s="204" t="s">
        <v>87</v>
      </c>
      <c r="C35" s="205"/>
      <c r="D35" s="205"/>
      <c r="E35" s="206"/>
      <c r="F35" s="11" t="s">
        <v>17</v>
      </c>
      <c r="G35" s="11" t="s">
        <v>17</v>
      </c>
      <c r="H35" s="11" t="s">
        <v>17</v>
      </c>
      <c r="I35" s="207" t="s">
        <v>17</v>
      </c>
      <c r="J35" s="206"/>
      <c r="K35" s="12" t="s">
        <v>17</v>
      </c>
      <c r="L35" s="13" t="s">
        <v>17</v>
      </c>
      <c r="M35" s="207" t="s">
        <v>17</v>
      </c>
      <c r="N35" s="205"/>
      <c r="O35" s="206"/>
    </row>
    <row r="36" spans="1:15" s="9" customFormat="1" ht="18.75" x14ac:dyDescent="0.3">
      <c r="A36" s="1" t="s">
        <v>17</v>
      </c>
      <c r="B36" s="2" t="s">
        <v>17</v>
      </c>
      <c r="C36" s="222" t="s">
        <v>98</v>
      </c>
      <c r="D36" s="205"/>
      <c r="E36" s="206"/>
      <c r="F36" s="18" t="s">
        <v>17</v>
      </c>
      <c r="G36" s="18" t="s">
        <v>17</v>
      </c>
      <c r="H36" s="18" t="s">
        <v>17</v>
      </c>
      <c r="I36" s="218" t="s">
        <v>17</v>
      </c>
      <c r="J36" s="206"/>
      <c r="K36" s="6" t="s">
        <v>17</v>
      </c>
      <c r="L36" s="19" t="s">
        <v>17</v>
      </c>
      <c r="M36" s="218" t="s">
        <v>17</v>
      </c>
      <c r="N36" s="205"/>
      <c r="O36" s="206"/>
    </row>
    <row r="37" spans="1:15" s="9" customFormat="1" ht="18.75" x14ac:dyDescent="0.3">
      <c r="A37" s="1" t="s">
        <v>17</v>
      </c>
      <c r="B37" s="2" t="s">
        <v>17</v>
      </c>
      <c r="C37" s="2" t="s">
        <v>17</v>
      </c>
      <c r="D37" s="224" t="s">
        <v>324</v>
      </c>
      <c r="E37" s="206"/>
      <c r="F37" s="18" t="s">
        <v>19</v>
      </c>
      <c r="G37" s="18" t="s">
        <v>19</v>
      </c>
      <c r="H37" s="18" t="s">
        <v>311</v>
      </c>
      <c r="I37" s="218" t="s">
        <v>92</v>
      </c>
      <c r="J37" s="206"/>
      <c r="K37" s="6" t="s">
        <v>91</v>
      </c>
      <c r="L37" s="19" t="s">
        <v>12</v>
      </c>
      <c r="M37" s="218" t="s">
        <v>19</v>
      </c>
      <c r="N37" s="205"/>
      <c r="O37" s="206"/>
    </row>
    <row r="38" spans="1:15" s="9" customFormat="1" ht="18.75" x14ac:dyDescent="0.3">
      <c r="A38" s="1" t="s">
        <v>17</v>
      </c>
      <c r="B38" s="2" t="s">
        <v>17</v>
      </c>
      <c r="C38" s="2" t="s">
        <v>17</v>
      </c>
      <c r="D38" s="220" t="s">
        <v>312</v>
      </c>
      <c r="E38" s="206"/>
      <c r="F38" s="18" t="s">
        <v>19</v>
      </c>
      <c r="G38" s="18" t="s">
        <v>19</v>
      </c>
      <c r="H38" s="18" t="s">
        <v>313</v>
      </c>
      <c r="I38" s="218" t="s">
        <v>101</v>
      </c>
      <c r="J38" s="206"/>
      <c r="K38" s="6" t="s">
        <v>19</v>
      </c>
      <c r="L38" s="19" t="s">
        <v>12</v>
      </c>
      <c r="M38" s="218" t="s">
        <v>101</v>
      </c>
      <c r="N38" s="205"/>
      <c r="O38" s="206"/>
    </row>
    <row r="39" spans="1:15" s="9" customFormat="1" ht="39.75" customHeight="1" x14ac:dyDescent="0.3">
      <c r="A39" s="1" t="s">
        <v>17</v>
      </c>
      <c r="B39" s="2" t="s">
        <v>17</v>
      </c>
      <c r="C39" s="2" t="s">
        <v>17</v>
      </c>
      <c r="D39" s="222" t="s">
        <v>314</v>
      </c>
      <c r="E39" s="206"/>
      <c r="F39" s="18" t="s">
        <v>19</v>
      </c>
      <c r="G39" s="18" t="s">
        <v>19</v>
      </c>
      <c r="H39" s="18" t="s">
        <v>315</v>
      </c>
      <c r="I39" s="218" t="s">
        <v>72</v>
      </c>
      <c r="J39" s="206"/>
      <c r="K39" s="6" t="s">
        <v>59</v>
      </c>
      <c r="L39" s="19" t="s">
        <v>12</v>
      </c>
      <c r="M39" s="218" t="s">
        <v>75</v>
      </c>
      <c r="N39" s="205"/>
      <c r="O39" s="206"/>
    </row>
    <row r="40" spans="1:15" s="9" customFormat="1" ht="18.75" x14ac:dyDescent="0.3">
      <c r="A40" s="221" t="s">
        <v>123</v>
      </c>
      <c r="B40" s="205"/>
      <c r="C40" s="205"/>
      <c r="D40" s="205"/>
      <c r="E40" s="206"/>
      <c r="F40" s="20" t="s">
        <v>19</v>
      </c>
      <c r="G40" s="20" t="s">
        <v>19</v>
      </c>
      <c r="H40" s="20" t="s">
        <v>316</v>
      </c>
      <c r="I40" s="219" t="s">
        <v>317</v>
      </c>
      <c r="J40" s="206"/>
      <c r="K40" s="12" t="s">
        <v>17</v>
      </c>
      <c r="L40" s="7" t="s">
        <v>17</v>
      </c>
      <c r="M40" s="219" t="s">
        <v>132</v>
      </c>
      <c r="N40" s="205"/>
      <c r="O40" s="206"/>
    </row>
    <row r="41" spans="1:15" s="9" customFormat="1" ht="18.75" x14ac:dyDescent="0.3">
      <c r="A41" s="221" t="s">
        <v>175</v>
      </c>
      <c r="B41" s="212"/>
      <c r="C41" s="212"/>
      <c r="D41" s="212"/>
      <c r="E41" s="206"/>
      <c r="F41" s="20" t="s">
        <v>19</v>
      </c>
      <c r="G41" s="20" t="s">
        <v>19</v>
      </c>
      <c r="H41" s="20" t="s">
        <v>316</v>
      </c>
      <c r="I41" s="219" t="s">
        <v>318</v>
      </c>
      <c r="J41" s="213"/>
      <c r="K41" s="12" t="s">
        <v>17</v>
      </c>
      <c r="L41" s="7" t="s">
        <v>17</v>
      </c>
      <c r="M41" s="219" t="s">
        <v>92</v>
      </c>
      <c r="N41" s="212"/>
      <c r="O41" s="206"/>
    </row>
    <row r="42" spans="1:15" s="9" customFormat="1" ht="18.75" customHeight="1" x14ac:dyDescent="0.3">
      <c r="A42" s="199"/>
      <c r="B42" s="204" t="s">
        <v>325</v>
      </c>
      <c r="C42" s="205"/>
      <c r="D42" s="205"/>
      <c r="E42" s="206"/>
      <c r="F42" s="20"/>
      <c r="G42" s="20"/>
      <c r="H42" s="20"/>
      <c r="I42" s="207"/>
      <c r="J42" s="206"/>
      <c r="K42" s="134"/>
      <c r="L42" s="7"/>
      <c r="M42" s="218"/>
      <c r="N42" s="205"/>
      <c r="O42" s="206"/>
    </row>
    <row r="43" spans="1:15" s="9" customFormat="1" ht="18.75" customHeight="1" x14ac:dyDescent="0.3">
      <c r="A43" s="1"/>
      <c r="B43" s="197"/>
      <c r="C43" s="222" t="s">
        <v>326</v>
      </c>
      <c r="D43" s="205"/>
      <c r="E43" s="206"/>
      <c r="F43" s="20"/>
      <c r="G43" s="25">
        <v>77000</v>
      </c>
      <c r="H43" s="20"/>
      <c r="I43" s="207"/>
      <c r="J43" s="206"/>
      <c r="K43" s="134"/>
      <c r="L43" s="7"/>
      <c r="M43" s="218"/>
      <c r="N43" s="205"/>
      <c r="O43" s="206"/>
    </row>
    <row r="44" spans="1:15" s="9" customFormat="1" ht="18.75" x14ac:dyDescent="0.3">
      <c r="A44" s="221" t="s">
        <v>327</v>
      </c>
      <c r="B44" s="205"/>
      <c r="C44" s="205"/>
      <c r="D44" s="205"/>
      <c r="E44" s="206" t="s">
        <v>327</v>
      </c>
      <c r="F44" s="195"/>
      <c r="G44" s="23">
        <v>77000</v>
      </c>
      <c r="H44" s="195"/>
      <c r="I44" s="234"/>
      <c r="J44" s="204"/>
      <c r="K44" s="200"/>
      <c r="L44" s="196"/>
      <c r="M44" s="235"/>
      <c r="N44" s="236"/>
      <c r="O44" s="237"/>
    </row>
    <row r="45" spans="1:15" s="9" customFormat="1" ht="18.75" x14ac:dyDescent="0.3">
      <c r="A45" s="221" t="s">
        <v>328</v>
      </c>
      <c r="B45" s="205"/>
      <c r="C45" s="205"/>
      <c r="D45" s="205"/>
      <c r="E45" s="206" t="s">
        <v>327</v>
      </c>
      <c r="F45" s="101"/>
      <c r="G45" s="23">
        <v>77000</v>
      </c>
      <c r="H45" s="101"/>
      <c r="I45" s="207"/>
      <c r="J45" s="206"/>
      <c r="K45" s="134"/>
      <c r="L45" s="103"/>
      <c r="M45" s="218"/>
      <c r="N45" s="205"/>
      <c r="O45" s="206"/>
    </row>
    <row r="46" spans="1:15" s="9" customFormat="1" ht="18.75" customHeight="1" x14ac:dyDescent="0.3">
      <c r="A46" s="231" t="s">
        <v>319</v>
      </c>
      <c r="B46" s="232"/>
      <c r="C46" s="232"/>
      <c r="D46" s="232"/>
      <c r="E46" s="233"/>
      <c r="F46" s="101" t="s">
        <v>19</v>
      </c>
      <c r="G46" s="23">
        <v>77000</v>
      </c>
      <c r="H46" s="101" t="s">
        <v>316</v>
      </c>
      <c r="I46" s="219" t="s">
        <v>318</v>
      </c>
      <c r="J46" s="210"/>
      <c r="K46" s="114" t="s">
        <v>17</v>
      </c>
      <c r="L46" s="103" t="s">
        <v>17</v>
      </c>
      <c r="M46" s="219" t="s">
        <v>92</v>
      </c>
      <c r="N46" s="209"/>
      <c r="O46" s="206"/>
    </row>
    <row r="47" spans="1:15" s="9" customFormat="1" ht="18.75" x14ac:dyDescent="0.3">
      <c r="A47" s="221" t="s">
        <v>320</v>
      </c>
      <c r="B47" s="205"/>
      <c r="C47" s="205"/>
      <c r="D47" s="205"/>
      <c r="E47" s="206"/>
      <c r="F47" s="173">
        <v>9939.67</v>
      </c>
      <c r="G47" s="112">
        <v>87539.6</v>
      </c>
      <c r="H47" s="100" t="s">
        <v>321</v>
      </c>
      <c r="I47" s="221" t="s">
        <v>322</v>
      </c>
      <c r="J47" s="206"/>
      <c r="K47" s="114" t="s">
        <v>17</v>
      </c>
      <c r="L47" s="103" t="s">
        <v>17</v>
      </c>
      <c r="M47" s="221" t="s">
        <v>323</v>
      </c>
      <c r="N47" s="205"/>
      <c r="O47" s="206"/>
    </row>
    <row r="48" spans="1:15" s="54" customFormat="1" ht="18.75" x14ac:dyDescent="0.3"/>
    <row r="49" spans="15:15" s="54" customFormat="1" ht="18.75" x14ac:dyDescent="0.3">
      <c r="O49" s="54">
        <v>26</v>
      </c>
    </row>
    <row r="50" spans="15:15" s="54" customFormat="1" ht="18.75" x14ac:dyDescent="0.3"/>
    <row r="51" spans="15:15" s="54" customFormat="1" ht="18.75" x14ac:dyDescent="0.3"/>
    <row r="52" spans="15:15" s="54" customFormat="1" ht="18.75" x14ac:dyDescent="0.3"/>
    <row r="55" spans="15:15" x14ac:dyDescent="0.2">
      <c r="O55">
        <v>1</v>
      </c>
    </row>
  </sheetData>
  <mergeCells count="123">
    <mergeCell ref="C43:E43"/>
    <mergeCell ref="B42:E42"/>
    <mergeCell ref="A44:E44"/>
    <mergeCell ref="A45:E45"/>
    <mergeCell ref="I42:J42"/>
    <mergeCell ref="I43:J43"/>
    <mergeCell ref="I44:J44"/>
    <mergeCell ref="I45:J45"/>
    <mergeCell ref="M42:O42"/>
    <mergeCell ref="M43:O43"/>
    <mergeCell ref="M44:O44"/>
    <mergeCell ref="M45:O45"/>
    <mergeCell ref="I3:O3"/>
    <mergeCell ref="A4:E4"/>
    <mergeCell ref="I4:J4"/>
    <mergeCell ref="K4:L4"/>
    <mergeCell ref="M4:O4"/>
    <mergeCell ref="A47:E47"/>
    <mergeCell ref="I47:J47"/>
    <mergeCell ref="M47:O47"/>
    <mergeCell ref="A1:D1"/>
    <mergeCell ref="E1:I1"/>
    <mergeCell ref="J1:M1"/>
    <mergeCell ref="N1:Q1"/>
    <mergeCell ref="A3:E3"/>
    <mergeCell ref="F3:H3"/>
    <mergeCell ref="A41:E41"/>
    <mergeCell ref="I41:J41"/>
    <mergeCell ref="M41:O41"/>
    <mergeCell ref="A46:E46"/>
    <mergeCell ref="I46:J46"/>
    <mergeCell ref="M46:O46"/>
    <mergeCell ref="D39:E39"/>
    <mergeCell ref="I39:J39"/>
    <mergeCell ref="M39:O39"/>
    <mergeCell ref="A40:E40"/>
    <mergeCell ref="I40:J40"/>
    <mergeCell ref="M40:O40"/>
    <mergeCell ref="D37:E37"/>
    <mergeCell ref="I37:J37"/>
    <mergeCell ref="M37:O37"/>
    <mergeCell ref="D38:E38"/>
    <mergeCell ref="I38:J38"/>
    <mergeCell ref="M38:O38"/>
    <mergeCell ref="B35:E35"/>
    <mergeCell ref="I35:J35"/>
    <mergeCell ref="M35:O35"/>
    <mergeCell ref="C36:E36"/>
    <mergeCell ref="I36:J36"/>
    <mergeCell ref="M36:O36"/>
    <mergeCell ref="C33:E33"/>
    <mergeCell ref="I33:J33"/>
    <mergeCell ref="M33:O33"/>
    <mergeCell ref="A34:E34"/>
    <mergeCell ref="I34:J34"/>
    <mergeCell ref="M34:O34"/>
    <mergeCell ref="B31:E31"/>
    <mergeCell ref="I31:J31"/>
    <mergeCell ref="M31:O31"/>
    <mergeCell ref="B32:E32"/>
    <mergeCell ref="I32:J32"/>
    <mergeCell ref="M32:O32"/>
    <mergeCell ref="A21:E21"/>
    <mergeCell ref="I21:J21"/>
    <mergeCell ref="M21:O21"/>
    <mergeCell ref="A30:E30"/>
    <mergeCell ref="I30:J30"/>
    <mergeCell ref="M30:O30"/>
    <mergeCell ref="A19:E19"/>
    <mergeCell ref="I19:J19"/>
    <mergeCell ref="M19:O19"/>
    <mergeCell ref="A20:E20"/>
    <mergeCell ref="I20:J20"/>
    <mergeCell ref="M20:O20"/>
    <mergeCell ref="A28:E28"/>
    <mergeCell ref="F28:H28"/>
    <mergeCell ref="I28:O28"/>
    <mergeCell ref="A29:E29"/>
    <mergeCell ref="I29:J29"/>
    <mergeCell ref="K29:L29"/>
    <mergeCell ref="M29:O29"/>
    <mergeCell ref="C17:E17"/>
    <mergeCell ref="I17:J17"/>
    <mergeCell ref="M17:O17"/>
    <mergeCell ref="D18:E18"/>
    <mergeCell ref="I18:J18"/>
    <mergeCell ref="M18:O18"/>
    <mergeCell ref="B15:E15"/>
    <mergeCell ref="I15:J15"/>
    <mergeCell ref="M15:O15"/>
    <mergeCell ref="B16:E16"/>
    <mergeCell ref="I16:J16"/>
    <mergeCell ref="M16:O16"/>
    <mergeCell ref="A13:E13"/>
    <mergeCell ref="I13:J13"/>
    <mergeCell ref="M13:O13"/>
    <mergeCell ref="A14:E14"/>
    <mergeCell ref="I14:J14"/>
    <mergeCell ref="M14:O14"/>
    <mergeCell ref="B11:E11"/>
    <mergeCell ref="I11:J11"/>
    <mergeCell ref="M11:O11"/>
    <mergeCell ref="C12:E12"/>
    <mergeCell ref="I12:J12"/>
    <mergeCell ref="M12:O12"/>
    <mergeCell ref="A10:E10"/>
    <mergeCell ref="I10:J10"/>
    <mergeCell ref="M10:O10"/>
    <mergeCell ref="B7:E7"/>
    <mergeCell ref="I7:J7"/>
    <mergeCell ref="M7:O7"/>
    <mergeCell ref="B8:E8"/>
    <mergeCell ref="I8:J8"/>
    <mergeCell ref="M8:O8"/>
    <mergeCell ref="A5:E5"/>
    <mergeCell ref="I5:J5"/>
    <mergeCell ref="M5:O5"/>
    <mergeCell ref="A6:E6"/>
    <mergeCell ref="I6:J6"/>
    <mergeCell ref="M6:O6"/>
    <mergeCell ref="C9:E9"/>
    <mergeCell ref="I9:J9"/>
    <mergeCell ref="M9:O9"/>
  </mergeCells>
  <pageMargins left="0.47244094488188981" right="0.47244094488188981" top="1.1811023622047245" bottom="0.4724409448818898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view="pageBreakPreview" topLeftCell="A34" zoomScaleNormal="100" zoomScaleSheetLayoutView="100" workbookViewId="0">
      <selection activeCell="K4" sqref="K4:L4"/>
    </sheetView>
  </sheetViews>
  <sheetFormatPr defaultRowHeight="14.25" x14ac:dyDescent="0.2"/>
  <cols>
    <col min="1" max="1" width="3.25" customWidth="1"/>
    <col min="2" max="2" width="3" customWidth="1"/>
    <col min="3" max="3" width="2.875" customWidth="1"/>
    <col min="5" max="5" width="34.125" customWidth="1"/>
    <col min="6" max="6" width="14.625" customWidth="1"/>
    <col min="7" max="7" width="13.125" customWidth="1"/>
    <col min="8" max="8" width="13.625" customWidth="1"/>
    <col min="9" max="9" width="3.625" customWidth="1"/>
    <col min="10" max="10" width="9" customWidth="1"/>
    <col min="11" max="11" width="7" customWidth="1"/>
    <col min="12" max="12" width="3" customWidth="1"/>
    <col min="13" max="13" width="1.25" customWidth="1"/>
    <col min="14" max="14" width="1.625" customWidth="1"/>
  </cols>
  <sheetData>
    <row r="1" spans="1:17" s="9" customFormat="1" ht="18.75" x14ac:dyDescent="0.3">
      <c r="A1" s="215" t="s">
        <v>17</v>
      </c>
      <c r="B1" s="216"/>
      <c r="C1" s="216"/>
      <c r="D1" s="216"/>
      <c r="E1" s="215" t="s">
        <v>17</v>
      </c>
      <c r="F1" s="216"/>
      <c r="G1" s="216"/>
      <c r="H1" s="216"/>
      <c r="I1" s="216"/>
      <c r="J1" s="215" t="s">
        <v>17</v>
      </c>
      <c r="K1" s="216"/>
      <c r="L1" s="216"/>
      <c r="M1" s="216"/>
      <c r="N1" s="215" t="s">
        <v>17</v>
      </c>
      <c r="O1" s="216"/>
      <c r="P1" s="216"/>
      <c r="Q1" s="216"/>
    </row>
    <row r="2" spans="1:17" s="9" customFormat="1" ht="2.4500000000000002" customHeight="1" x14ac:dyDescent="0.3"/>
    <row r="3" spans="1:17" s="9" customFormat="1" ht="18" customHeight="1" x14ac:dyDescent="0.3">
      <c r="A3" s="211" t="s">
        <v>17</v>
      </c>
      <c r="B3" s="212"/>
      <c r="C3" s="212"/>
      <c r="D3" s="212"/>
      <c r="E3" s="213"/>
      <c r="F3" s="217" t="s">
        <v>2</v>
      </c>
      <c r="G3" s="205"/>
      <c r="H3" s="206"/>
      <c r="I3" s="217" t="s">
        <v>3</v>
      </c>
      <c r="J3" s="205"/>
      <c r="K3" s="205"/>
      <c r="L3" s="205"/>
      <c r="M3" s="205"/>
      <c r="N3" s="205"/>
      <c r="O3" s="206"/>
    </row>
    <row r="4" spans="1:17" s="9" customFormat="1" ht="18.75" customHeight="1" x14ac:dyDescent="0.3">
      <c r="A4" s="214" t="s">
        <v>17</v>
      </c>
      <c r="B4" s="209"/>
      <c r="C4" s="209"/>
      <c r="D4" s="209"/>
      <c r="E4" s="210"/>
      <c r="F4" s="10" t="s">
        <v>4</v>
      </c>
      <c r="G4" s="10" t="s">
        <v>5</v>
      </c>
      <c r="H4" s="10" t="s">
        <v>6</v>
      </c>
      <c r="I4" s="217" t="s">
        <v>7</v>
      </c>
      <c r="J4" s="206"/>
      <c r="K4" s="217" t="s">
        <v>8</v>
      </c>
      <c r="L4" s="206"/>
      <c r="M4" s="217" t="s">
        <v>9</v>
      </c>
      <c r="N4" s="205"/>
      <c r="O4" s="206"/>
    </row>
    <row r="5" spans="1:17" s="9" customFormat="1" ht="18.75" x14ac:dyDescent="0.3">
      <c r="A5" s="207" t="s">
        <v>329</v>
      </c>
      <c r="B5" s="205"/>
      <c r="C5" s="205"/>
      <c r="D5" s="205"/>
      <c r="E5" s="206"/>
      <c r="F5" s="11" t="s">
        <v>17</v>
      </c>
      <c r="G5" s="11" t="s">
        <v>17</v>
      </c>
      <c r="H5" s="11" t="s">
        <v>17</v>
      </c>
      <c r="I5" s="207" t="s">
        <v>17</v>
      </c>
      <c r="J5" s="206"/>
      <c r="K5" s="12" t="s">
        <v>17</v>
      </c>
      <c r="L5" s="13" t="s">
        <v>17</v>
      </c>
      <c r="M5" s="207" t="s">
        <v>17</v>
      </c>
      <c r="N5" s="205"/>
      <c r="O5" s="206"/>
    </row>
    <row r="6" spans="1:17" s="9" customFormat="1" ht="18.75" x14ac:dyDescent="0.3">
      <c r="A6" s="208" t="s">
        <v>330</v>
      </c>
      <c r="B6" s="209"/>
      <c r="C6" s="209"/>
      <c r="D6" s="209"/>
      <c r="E6" s="210"/>
      <c r="F6" s="14" t="s">
        <v>17</v>
      </c>
      <c r="G6" s="14" t="s">
        <v>17</v>
      </c>
      <c r="H6" s="14" t="s">
        <v>17</v>
      </c>
      <c r="I6" s="208" t="s">
        <v>17</v>
      </c>
      <c r="J6" s="210"/>
      <c r="K6" s="15" t="s">
        <v>17</v>
      </c>
      <c r="L6" s="16" t="s">
        <v>17</v>
      </c>
      <c r="M6" s="207" t="s">
        <v>17</v>
      </c>
      <c r="N6" s="205"/>
      <c r="O6" s="206"/>
    </row>
    <row r="7" spans="1:17" s="9" customFormat="1" ht="18.75" x14ac:dyDescent="0.3">
      <c r="A7" s="12" t="s">
        <v>17</v>
      </c>
      <c r="B7" s="204" t="s">
        <v>24</v>
      </c>
      <c r="C7" s="205"/>
      <c r="D7" s="205"/>
      <c r="E7" s="206"/>
      <c r="F7" s="11" t="s">
        <v>17</v>
      </c>
      <c r="G7" s="11" t="s">
        <v>17</v>
      </c>
      <c r="H7" s="11" t="s">
        <v>17</v>
      </c>
      <c r="I7" s="207" t="s">
        <v>17</v>
      </c>
      <c r="J7" s="206"/>
      <c r="K7" s="12" t="s">
        <v>17</v>
      </c>
      <c r="L7" s="13" t="s">
        <v>17</v>
      </c>
      <c r="M7" s="207" t="s">
        <v>17</v>
      </c>
      <c r="N7" s="205"/>
      <c r="O7" s="206"/>
    </row>
    <row r="8" spans="1:17" s="9" customFormat="1" ht="18.75" x14ac:dyDescent="0.3">
      <c r="A8" s="12" t="s">
        <v>17</v>
      </c>
      <c r="B8" s="204" t="s">
        <v>41</v>
      </c>
      <c r="C8" s="205"/>
      <c r="D8" s="205"/>
      <c r="E8" s="206"/>
      <c r="F8" s="11" t="s">
        <v>17</v>
      </c>
      <c r="G8" s="11" t="s">
        <v>17</v>
      </c>
      <c r="H8" s="11" t="s">
        <v>17</v>
      </c>
      <c r="I8" s="207" t="s">
        <v>17</v>
      </c>
      <c r="J8" s="206"/>
      <c r="K8" s="12" t="s">
        <v>17</v>
      </c>
      <c r="L8" s="13" t="s">
        <v>17</v>
      </c>
      <c r="M8" s="207" t="s">
        <v>17</v>
      </c>
      <c r="N8" s="205"/>
      <c r="O8" s="206"/>
    </row>
    <row r="9" spans="1:17" s="9" customFormat="1" ht="18.75" x14ac:dyDescent="0.3">
      <c r="A9" s="1" t="s">
        <v>17</v>
      </c>
      <c r="B9" s="2" t="s">
        <v>17</v>
      </c>
      <c r="C9" s="220" t="s">
        <v>42</v>
      </c>
      <c r="D9" s="205"/>
      <c r="E9" s="206"/>
      <c r="F9" s="166">
        <v>629833</v>
      </c>
      <c r="G9" s="166">
        <v>744448</v>
      </c>
      <c r="H9" s="18" t="s">
        <v>331</v>
      </c>
      <c r="I9" s="218" t="s">
        <v>332</v>
      </c>
      <c r="J9" s="206"/>
      <c r="K9" s="6" t="s">
        <v>333</v>
      </c>
      <c r="L9" s="19" t="s">
        <v>12</v>
      </c>
      <c r="M9" s="218" t="s">
        <v>334</v>
      </c>
      <c r="N9" s="205"/>
      <c r="O9" s="206"/>
    </row>
    <row r="10" spans="1:17" s="9" customFormat="1" ht="18.75" x14ac:dyDescent="0.3">
      <c r="A10" s="1" t="s">
        <v>17</v>
      </c>
      <c r="B10" s="2" t="s">
        <v>17</v>
      </c>
      <c r="C10" s="220" t="s">
        <v>49</v>
      </c>
      <c r="D10" s="205"/>
      <c r="E10" s="206"/>
      <c r="F10" s="166" t="s">
        <v>77</v>
      </c>
      <c r="G10" s="166" t="s">
        <v>77</v>
      </c>
      <c r="H10" s="18" t="s">
        <v>77</v>
      </c>
      <c r="I10" s="218" t="s">
        <v>77</v>
      </c>
      <c r="J10" s="206"/>
      <c r="K10" s="6" t="s">
        <v>19</v>
      </c>
      <c r="L10" s="19" t="s">
        <v>12</v>
      </c>
      <c r="M10" s="218" t="s">
        <v>77</v>
      </c>
      <c r="N10" s="205"/>
      <c r="O10" s="206"/>
    </row>
    <row r="11" spans="1:17" s="9" customFormat="1" ht="18.75" x14ac:dyDescent="0.3">
      <c r="A11" s="1"/>
      <c r="B11" s="2"/>
      <c r="C11" s="27" t="s">
        <v>51</v>
      </c>
      <c r="D11" s="4"/>
      <c r="E11" s="5"/>
      <c r="F11" s="166">
        <v>74885</v>
      </c>
      <c r="G11" s="166">
        <v>87780</v>
      </c>
      <c r="H11" s="18"/>
      <c r="I11" s="207"/>
      <c r="J11" s="206"/>
      <c r="K11" s="6"/>
      <c r="L11" s="19"/>
      <c r="M11" s="207"/>
      <c r="N11" s="205"/>
      <c r="O11" s="206"/>
    </row>
    <row r="12" spans="1:17" s="9" customFormat="1" ht="18.75" x14ac:dyDescent="0.3">
      <c r="A12" s="218" t="s">
        <v>61</v>
      </c>
      <c r="B12" s="205"/>
      <c r="C12" s="205"/>
      <c r="D12" s="205"/>
      <c r="E12" s="206"/>
      <c r="F12" s="166">
        <f>SUM(F8:F11)</f>
        <v>704718</v>
      </c>
      <c r="G12" s="166">
        <f>SUM(G8:G11)</f>
        <v>832228</v>
      </c>
      <c r="H12" s="174" t="s">
        <v>335</v>
      </c>
      <c r="I12" s="238" t="s">
        <v>336</v>
      </c>
      <c r="J12" s="206"/>
      <c r="K12" s="1" t="s">
        <v>17</v>
      </c>
      <c r="L12" s="165" t="s">
        <v>17</v>
      </c>
      <c r="M12" s="238" t="s">
        <v>337</v>
      </c>
      <c r="N12" s="205"/>
      <c r="O12" s="206"/>
    </row>
    <row r="13" spans="1:17" s="9" customFormat="1" ht="18.75" x14ac:dyDescent="0.3">
      <c r="A13" s="218" t="s">
        <v>65</v>
      </c>
      <c r="B13" s="205"/>
      <c r="C13" s="205"/>
      <c r="D13" s="205"/>
      <c r="E13" s="206"/>
      <c r="F13" s="166">
        <f>SUM(F12)</f>
        <v>704718</v>
      </c>
      <c r="G13" s="166">
        <v>874228</v>
      </c>
      <c r="H13" s="174" t="s">
        <v>335</v>
      </c>
      <c r="I13" s="238" t="s">
        <v>336</v>
      </c>
      <c r="J13" s="206"/>
      <c r="K13" s="1" t="s">
        <v>17</v>
      </c>
      <c r="L13" s="165" t="s">
        <v>17</v>
      </c>
      <c r="M13" s="238" t="s">
        <v>337</v>
      </c>
      <c r="N13" s="205"/>
      <c r="O13" s="206"/>
    </row>
    <row r="14" spans="1:17" s="9" customFormat="1" ht="18.75" x14ac:dyDescent="0.3">
      <c r="A14" s="12" t="s">
        <v>17</v>
      </c>
      <c r="B14" s="204" t="s">
        <v>69</v>
      </c>
      <c r="C14" s="205"/>
      <c r="D14" s="205"/>
      <c r="E14" s="206"/>
      <c r="F14" s="166"/>
      <c r="G14" s="166"/>
      <c r="H14" s="11" t="s">
        <v>17</v>
      </c>
      <c r="I14" s="207" t="s">
        <v>17</v>
      </c>
      <c r="J14" s="206"/>
      <c r="K14" s="12" t="s">
        <v>17</v>
      </c>
      <c r="L14" s="13" t="s">
        <v>17</v>
      </c>
      <c r="M14" s="207" t="s">
        <v>17</v>
      </c>
      <c r="N14" s="205"/>
      <c r="O14" s="206"/>
    </row>
    <row r="15" spans="1:17" s="9" customFormat="1" ht="18.75" x14ac:dyDescent="0.3">
      <c r="A15" s="12" t="s">
        <v>17</v>
      </c>
      <c r="B15" s="204" t="s">
        <v>70</v>
      </c>
      <c r="C15" s="205"/>
      <c r="D15" s="205"/>
      <c r="E15" s="206"/>
      <c r="F15" s="166"/>
      <c r="G15" s="166"/>
      <c r="H15" s="11" t="s">
        <v>17</v>
      </c>
      <c r="I15" s="207" t="s">
        <v>17</v>
      </c>
      <c r="J15" s="206"/>
      <c r="K15" s="12" t="s">
        <v>17</v>
      </c>
      <c r="L15" s="13" t="s">
        <v>17</v>
      </c>
      <c r="M15" s="207" t="s">
        <v>17</v>
      </c>
      <c r="N15" s="205"/>
      <c r="O15" s="206"/>
    </row>
    <row r="16" spans="1:17" s="9" customFormat="1" ht="18.75" x14ac:dyDescent="0.3">
      <c r="A16" s="1" t="s">
        <v>17</v>
      </c>
      <c r="B16" s="2" t="s">
        <v>17</v>
      </c>
      <c r="C16" s="220" t="s">
        <v>76</v>
      </c>
      <c r="D16" s="205"/>
      <c r="E16" s="206"/>
      <c r="F16" s="166" t="s">
        <v>19</v>
      </c>
      <c r="G16" s="166">
        <v>30000</v>
      </c>
      <c r="H16" s="18" t="s">
        <v>338</v>
      </c>
      <c r="I16" s="218" t="s">
        <v>58</v>
      </c>
      <c r="J16" s="206"/>
      <c r="K16" s="6" t="s">
        <v>19</v>
      </c>
      <c r="L16" s="19" t="s">
        <v>12</v>
      </c>
      <c r="M16" s="218" t="s">
        <v>58</v>
      </c>
      <c r="N16" s="205"/>
      <c r="O16" s="206"/>
    </row>
    <row r="17" spans="1:17" s="9" customFormat="1" ht="18.75" x14ac:dyDescent="0.3">
      <c r="A17" s="1" t="s">
        <v>17</v>
      </c>
      <c r="B17" s="2" t="s">
        <v>17</v>
      </c>
      <c r="C17" s="220" t="s">
        <v>78</v>
      </c>
      <c r="D17" s="205"/>
      <c r="E17" s="206"/>
      <c r="F17" s="166" t="s">
        <v>19</v>
      </c>
      <c r="G17" s="166">
        <v>14000</v>
      </c>
      <c r="H17" s="18" t="s">
        <v>339</v>
      </c>
      <c r="I17" s="218" t="s">
        <v>303</v>
      </c>
      <c r="J17" s="206"/>
      <c r="K17" s="6" t="s">
        <v>340</v>
      </c>
      <c r="L17" s="19" t="s">
        <v>12</v>
      </c>
      <c r="M17" s="218" t="s">
        <v>341</v>
      </c>
      <c r="N17" s="205"/>
      <c r="O17" s="206"/>
    </row>
    <row r="18" spans="1:17" s="175" customFormat="1" ht="18.75" x14ac:dyDescent="0.3">
      <c r="A18" s="221" t="s">
        <v>83</v>
      </c>
      <c r="B18" s="229"/>
      <c r="C18" s="229"/>
      <c r="D18" s="229"/>
      <c r="E18" s="230"/>
      <c r="F18" s="173" t="s">
        <v>19</v>
      </c>
      <c r="G18" s="173">
        <f>SUM(G16:G17)</f>
        <v>44000</v>
      </c>
      <c r="H18" s="164" t="s">
        <v>342</v>
      </c>
      <c r="I18" s="219" t="s">
        <v>343</v>
      </c>
      <c r="J18" s="230"/>
      <c r="K18" s="169" t="s">
        <v>17</v>
      </c>
      <c r="L18" s="163" t="s">
        <v>17</v>
      </c>
      <c r="M18" s="219" t="s">
        <v>95</v>
      </c>
      <c r="N18" s="229"/>
      <c r="O18" s="230"/>
    </row>
    <row r="19" spans="1:17" s="9" customFormat="1" ht="18.75" x14ac:dyDescent="0.3">
      <c r="A19" s="12" t="s">
        <v>17</v>
      </c>
      <c r="B19" s="204" t="s">
        <v>87</v>
      </c>
      <c r="C19" s="205"/>
      <c r="D19" s="205"/>
      <c r="E19" s="206"/>
      <c r="F19" s="166" t="s">
        <v>17</v>
      </c>
      <c r="G19" s="166" t="s">
        <v>17</v>
      </c>
      <c r="H19" s="11" t="s">
        <v>17</v>
      </c>
      <c r="I19" s="207" t="s">
        <v>17</v>
      </c>
      <c r="J19" s="206"/>
      <c r="K19" s="12" t="s">
        <v>17</v>
      </c>
      <c r="L19" s="13" t="s">
        <v>17</v>
      </c>
      <c r="M19" s="207" t="s">
        <v>17</v>
      </c>
      <c r="N19" s="205"/>
      <c r="O19" s="206"/>
    </row>
    <row r="20" spans="1:17" s="9" customFormat="1" ht="18.75" x14ac:dyDescent="0.3">
      <c r="A20" s="1" t="s">
        <v>17</v>
      </c>
      <c r="B20" s="2" t="s">
        <v>17</v>
      </c>
      <c r="C20" s="220" t="s">
        <v>88</v>
      </c>
      <c r="D20" s="205"/>
      <c r="E20" s="206"/>
      <c r="F20" s="166" t="s">
        <v>19</v>
      </c>
      <c r="G20" s="166" t="s">
        <v>19</v>
      </c>
      <c r="H20" s="18" t="s">
        <v>19</v>
      </c>
      <c r="I20" s="218" t="s">
        <v>186</v>
      </c>
      <c r="J20" s="206"/>
      <c r="K20" s="6" t="s">
        <v>74</v>
      </c>
      <c r="L20" s="19" t="s">
        <v>12</v>
      </c>
      <c r="M20" s="239">
        <v>2000</v>
      </c>
      <c r="N20" s="240"/>
      <c r="O20" s="241"/>
    </row>
    <row r="21" spans="1:17" s="9" customFormat="1" ht="18.75" x14ac:dyDescent="0.3">
      <c r="A21" s="1" t="s">
        <v>17</v>
      </c>
      <c r="B21" s="2" t="s">
        <v>17</v>
      </c>
      <c r="C21" s="220" t="s">
        <v>98</v>
      </c>
      <c r="D21" s="205"/>
      <c r="E21" s="206"/>
      <c r="F21" s="166">
        <v>12000</v>
      </c>
      <c r="G21" s="166" t="s">
        <v>17</v>
      </c>
      <c r="H21" s="18" t="s">
        <v>17</v>
      </c>
      <c r="I21" s="218" t="s">
        <v>17</v>
      </c>
      <c r="J21" s="206"/>
      <c r="K21" s="6" t="s">
        <v>17</v>
      </c>
      <c r="L21" s="19" t="s">
        <v>17</v>
      </c>
      <c r="M21" s="218" t="s">
        <v>17</v>
      </c>
      <c r="N21" s="205"/>
      <c r="O21" s="206"/>
    </row>
    <row r="22" spans="1:17" s="9" customFormat="1" ht="18.75" x14ac:dyDescent="0.3">
      <c r="A22" s="1" t="s">
        <v>17</v>
      </c>
      <c r="B22" s="2" t="s">
        <v>17</v>
      </c>
      <c r="C22" s="2" t="s">
        <v>17</v>
      </c>
      <c r="D22" s="220" t="s">
        <v>102</v>
      </c>
      <c r="E22" s="206"/>
      <c r="F22" s="166">
        <v>134458</v>
      </c>
      <c r="G22" s="166">
        <v>26104</v>
      </c>
      <c r="H22" s="18" t="s">
        <v>344</v>
      </c>
      <c r="I22" s="218" t="s">
        <v>276</v>
      </c>
      <c r="J22" s="206"/>
      <c r="K22" s="6" t="s">
        <v>19</v>
      </c>
      <c r="L22" s="19" t="s">
        <v>12</v>
      </c>
      <c r="M22" s="218" t="s">
        <v>276</v>
      </c>
      <c r="N22" s="205"/>
      <c r="O22" s="206"/>
    </row>
    <row r="23" spans="1:17" s="9" customFormat="1" ht="18.75" x14ac:dyDescent="0.3">
      <c r="A23" s="1" t="s">
        <v>17</v>
      </c>
      <c r="B23" s="2" t="s">
        <v>17</v>
      </c>
      <c r="C23" s="220" t="s">
        <v>118</v>
      </c>
      <c r="D23" s="205"/>
      <c r="E23" s="206"/>
      <c r="F23" s="166">
        <v>6810</v>
      </c>
      <c r="G23" s="166">
        <v>716.4</v>
      </c>
      <c r="H23" s="18" t="s">
        <v>19</v>
      </c>
      <c r="I23" s="218" t="s">
        <v>75</v>
      </c>
      <c r="J23" s="206"/>
      <c r="K23" s="6" t="s">
        <v>19</v>
      </c>
      <c r="L23" s="19" t="s">
        <v>12</v>
      </c>
      <c r="M23" s="218" t="s">
        <v>75</v>
      </c>
      <c r="N23" s="205"/>
      <c r="O23" s="206"/>
    </row>
    <row r="24" spans="1:17" s="9" customFormat="1" ht="18.75" x14ac:dyDescent="0.3">
      <c r="A24" s="221" t="s">
        <v>123</v>
      </c>
      <c r="B24" s="205"/>
      <c r="C24" s="205"/>
      <c r="D24" s="205"/>
      <c r="E24" s="206"/>
      <c r="F24" s="173">
        <f>SUM(F20:F23)</f>
        <v>153268</v>
      </c>
      <c r="G24" s="173">
        <f>SUM(G20:G23)</f>
        <v>26820.400000000001</v>
      </c>
      <c r="H24" s="20" t="s">
        <v>344</v>
      </c>
      <c r="I24" s="219" t="s">
        <v>345</v>
      </c>
      <c r="J24" s="206"/>
      <c r="K24" s="12" t="s">
        <v>17</v>
      </c>
      <c r="L24" s="7" t="s">
        <v>17</v>
      </c>
      <c r="M24" s="219" t="s">
        <v>345</v>
      </c>
      <c r="N24" s="205"/>
      <c r="O24" s="206"/>
    </row>
    <row r="25" spans="1:17" s="29" customFormat="1" ht="23.25" x14ac:dyDescent="0.5">
      <c r="O25" s="120">
        <v>27</v>
      </c>
    </row>
    <row r="26" spans="1:17" s="29" customFormat="1" ht="23.25" x14ac:dyDescent="0.5"/>
    <row r="27" spans="1:17" s="9" customFormat="1" ht="18.75" x14ac:dyDescent="0.3">
      <c r="A27" s="215" t="s">
        <v>17</v>
      </c>
      <c r="B27" s="216"/>
      <c r="C27" s="216"/>
      <c r="D27" s="216"/>
      <c r="E27" s="215" t="s">
        <v>17</v>
      </c>
      <c r="F27" s="216"/>
      <c r="G27" s="216"/>
      <c r="H27" s="216"/>
      <c r="I27" s="216"/>
      <c r="J27" s="215" t="s">
        <v>17</v>
      </c>
      <c r="K27" s="216"/>
      <c r="L27" s="216"/>
      <c r="M27" s="216"/>
      <c r="N27" s="215" t="s">
        <v>17</v>
      </c>
      <c r="O27" s="216"/>
      <c r="P27" s="216"/>
      <c r="Q27" s="216"/>
    </row>
    <row r="28" spans="1:17" s="9" customFormat="1" ht="2.4500000000000002" customHeight="1" x14ac:dyDescent="0.3"/>
    <row r="29" spans="1:17" s="9" customFormat="1" ht="18" customHeight="1" x14ac:dyDescent="0.3">
      <c r="A29" s="211" t="s">
        <v>17</v>
      </c>
      <c r="B29" s="212"/>
      <c r="C29" s="212"/>
      <c r="D29" s="212"/>
      <c r="E29" s="213"/>
      <c r="F29" s="217" t="s">
        <v>2</v>
      </c>
      <c r="G29" s="205"/>
      <c r="H29" s="206"/>
      <c r="I29" s="217" t="s">
        <v>3</v>
      </c>
      <c r="J29" s="205"/>
      <c r="K29" s="205"/>
      <c r="L29" s="205"/>
      <c r="M29" s="205"/>
      <c r="N29" s="205"/>
      <c r="O29" s="206"/>
    </row>
    <row r="30" spans="1:17" s="9" customFormat="1" ht="18.75" customHeight="1" x14ac:dyDescent="0.3">
      <c r="A30" s="214" t="s">
        <v>17</v>
      </c>
      <c r="B30" s="209"/>
      <c r="C30" s="209"/>
      <c r="D30" s="209"/>
      <c r="E30" s="210"/>
      <c r="F30" s="106" t="s">
        <v>4</v>
      </c>
      <c r="G30" s="106" t="s">
        <v>5</v>
      </c>
      <c r="H30" s="106" t="s">
        <v>6</v>
      </c>
      <c r="I30" s="217" t="s">
        <v>7</v>
      </c>
      <c r="J30" s="206"/>
      <c r="K30" s="217" t="s">
        <v>8</v>
      </c>
      <c r="L30" s="206"/>
      <c r="M30" s="217" t="s">
        <v>9</v>
      </c>
      <c r="N30" s="205"/>
      <c r="O30" s="206"/>
    </row>
    <row r="31" spans="1:17" s="9" customFormat="1" ht="18.75" x14ac:dyDescent="0.3">
      <c r="A31" s="12" t="s">
        <v>17</v>
      </c>
      <c r="B31" s="204" t="s">
        <v>127</v>
      </c>
      <c r="C31" s="205"/>
      <c r="D31" s="205"/>
      <c r="E31" s="206"/>
      <c r="F31" s="166" t="s">
        <v>17</v>
      </c>
      <c r="G31" s="166" t="s">
        <v>17</v>
      </c>
      <c r="H31" s="11" t="s">
        <v>17</v>
      </c>
      <c r="I31" s="207" t="s">
        <v>17</v>
      </c>
      <c r="J31" s="206"/>
      <c r="K31" s="12" t="s">
        <v>17</v>
      </c>
      <c r="L31" s="13" t="s">
        <v>17</v>
      </c>
      <c r="M31" s="207" t="s">
        <v>17</v>
      </c>
      <c r="N31" s="205"/>
      <c r="O31" s="206"/>
    </row>
    <row r="32" spans="1:17" s="9" customFormat="1" ht="18.75" x14ac:dyDescent="0.3">
      <c r="A32" s="1" t="s">
        <v>17</v>
      </c>
      <c r="B32" s="2" t="s">
        <v>17</v>
      </c>
      <c r="C32" s="220" t="s">
        <v>128</v>
      </c>
      <c r="D32" s="205"/>
      <c r="E32" s="206"/>
      <c r="F32" s="166">
        <v>9109</v>
      </c>
      <c r="G32" s="166">
        <v>8352</v>
      </c>
      <c r="H32" s="18" t="s">
        <v>346</v>
      </c>
      <c r="I32" s="218" t="s">
        <v>75</v>
      </c>
      <c r="J32" s="206"/>
      <c r="K32" s="6" t="s">
        <v>19</v>
      </c>
      <c r="L32" s="19" t="s">
        <v>12</v>
      </c>
      <c r="M32" s="218" t="s">
        <v>75</v>
      </c>
      <c r="N32" s="205"/>
      <c r="O32" s="206"/>
    </row>
    <row r="33" spans="1:15" s="9" customFormat="1" ht="18.75" x14ac:dyDescent="0.3">
      <c r="A33" s="1" t="s">
        <v>17</v>
      </c>
      <c r="B33" s="2" t="s">
        <v>17</v>
      </c>
      <c r="C33" s="220" t="s">
        <v>148</v>
      </c>
      <c r="D33" s="205"/>
      <c r="E33" s="206"/>
      <c r="F33" s="166">
        <v>0</v>
      </c>
      <c r="G33" s="166">
        <v>0</v>
      </c>
      <c r="H33" s="18" t="s">
        <v>19</v>
      </c>
      <c r="I33" s="218" t="s">
        <v>186</v>
      </c>
      <c r="J33" s="206"/>
      <c r="K33" s="6" t="s">
        <v>91</v>
      </c>
      <c r="L33" s="19" t="s">
        <v>12</v>
      </c>
      <c r="M33" s="218" t="s">
        <v>19</v>
      </c>
      <c r="N33" s="205"/>
      <c r="O33" s="206"/>
    </row>
    <row r="34" spans="1:15" s="9" customFormat="1" ht="18.75" x14ac:dyDescent="0.3">
      <c r="A34" s="1" t="s">
        <v>17</v>
      </c>
      <c r="B34" s="2" t="s">
        <v>17</v>
      </c>
      <c r="C34" s="220" t="s">
        <v>149</v>
      </c>
      <c r="D34" s="205"/>
      <c r="E34" s="206"/>
      <c r="F34" s="166">
        <v>10809</v>
      </c>
      <c r="G34" s="166">
        <v>9750</v>
      </c>
      <c r="H34" s="18" t="s">
        <v>347</v>
      </c>
      <c r="I34" s="218" t="s">
        <v>18</v>
      </c>
      <c r="J34" s="206"/>
      <c r="K34" s="6" t="s">
        <v>19</v>
      </c>
      <c r="L34" s="19" t="s">
        <v>12</v>
      </c>
      <c r="M34" s="218" t="s">
        <v>18</v>
      </c>
      <c r="N34" s="205"/>
      <c r="O34" s="206"/>
    </row>
    <row r="35" spans="1:15" s="9" customFormat="1" ht="18.75" x14ac:dyDescent="0.3">
      <c r="A35" s="221" t="s">
        <v>154</v>
      </c>
      <c r="B35" s="205"/>
      <c r="C35" s="205"/>
      <c r="D35" s="205"/>
      <c r="E35" s="206"/>
      <c r="F35" s="173">
        <v>19918</v>
      </c>
      <c r="G35" s="173">
        <f>SUM(G32:G34)</f>
        <v>18102</v>
      </c>
      <c r="H35" s="20" t="s">
        <v>348</v>
      </c>
      <c r="I35" s="219" t="s">
        <v>77</v>
      </c>
      <c r="J35" s="206"/>
      <c r="K35" s="12" t="s">
        <v>17</v>
      </c>
      <c r="L35" s="7" t="s">
        <v>17</v>
      </c>
      <c r="M35" s="219" t="s">
        <v>310</v>
      </c>
      <c r="N35" s="205"/>
      <c r="O35" s="206"/>
    </row>
    <row r="36" spans="1:15" s="9" customFormat="1" ht="18.75" x14ac:dyDescent="0.3">
      <c r="A36" s="221" t="s">
        <v>175</v>
      </c>
      <c r="B36" s="205"/>
      <c r="C36" s="205"/>
      <c r="D36" s="205"/>
      <c r="E36" s="206"/>
      <c r="F36" s="173">
        <v>173186</v>
      </c>
      <c r="G36" s="173">
        <v>88922.4</v>
      </c>
      <c r="H36" s="20" t="s">
        <v>349</v>
      </c>
      <c r="I36" s="219" t="s">
        <v>350</v>
      </c>
      <c r="J36" s="206"/>
      <c r="K36" s="12" t="s">
        <v>17</v>
      </c>
      <c r="L36" s="7" t="s">
        <v>17</v>
      </c>
      <c r="M36" s="219" t="s">
        <v>351</v>
      </c>
      <c r="N36" s="205"/>
      <c r="O36" s="206"/>
    </row>
    <row r="37" spans="1:15" s="9" customFormat="1" ht="18.75" x14ac:dyDescent="0.3">
      <c r="A37" s="12" t="s">
        <v>17</v>
      </c>
      <c r="B37" s="204" t="s">
        <v>179</v>
      </c>
      <c r="C37" s="205"/>
      <c r="D37" s="205"/>
      <c r="E37" s="206"/>
      <c r="F37" s="166" t="s">
        <v>17</v>
      </c>
      <c r="G37" s="166" t="s">
        <v>17</v>
      </c>
      <c r="H37" s="11" t="s">
        <v>17</v>
      </c>
      <c r="I37" s="207" t="s">
        <v>17</v>
      </c>
      <c r="J37" s="206"/>
      <c r="K37" s="12" t="s">
        <v>17</v>
      </c>
      <c r="L37" s="13" t="s">
        <v>17</v>
      </c>
      <c r="M37" s="207" t="s">
        <v>17</v>
      </c>
      <c r="N37" s="205"/>
      <c r="O37" s="206"/>
    </row>
    <row r="38" spans="1:15" s="9" customFormat="1" ht="18.75" x14ac:dyDescent="0.3">
      <c r="A38" s="12" t="s">
        <v>17</v>
      </c>
      <c r="B38" s="204" t="s">
        <v>180</v>
      </c>
      <c r="C38" s="205"/>
      <c r="D38" s="205"/>
      <c r="E38" s="206"/>
      <c r="F38" s="166" t="s">
        <v>17</v>
      </c>
      <c r="G38" s="166" t="s">
        <v>17</v>
      </c>
      <c r="H38" s="11" t="s">
        <v>17</v>
      </c>
      <c r="I38" s="207" t="s">
        <v>17</v>
      </c>
      <c r="J38" s="206"/>
      <c r="K38" s="12" t="s">
        <v>17</v>
      </c>
      <c r="L38" s="13" t="s">
        <v>17</v>
      </c>
      <c r="M38" s="207" t="s">
        <v>17</v>
      </c>
      <c r="N38" s="205"/>
      <c r="O38" s="206"/>
    </row>
    <row r="39" spans="1:15" s="9" customFormat="1" ht="18.75" x14ac:dyDescent="0.3">
      <c r="A39" s="1" t="s">
        <v>17</v>
      </c>
      <c r="B39" s="2" t="s">
        <v>17</v>
      </c>
      <c r="C39" s="220" t="s">
        <v>181</v>
      </c>
      <c r="D39" s="205"/>
      <c r="E39" s="206"/>
      <c r="F39" s="166" t="s">
        <v>17</v>
      </c>
      <c r="G39" s="166" t="s">
        <v>17</v>
      </c>
      <c r="H39" s="18" t="s">
        <v>17</v>
      </c>
      <c r="I39" s="218" t="s">
        <v>17</v>
      </c>
      <c r="J39" s="206"/>
      <c r="K39" s="6" t="s">
        <v>17</v>
      </c>
      <c r="L39" s="19" t="s">
        <v>17</v>
      </c>
      <c r="M39" s="218" t="s">
        <v>17</v>
      </c>
      <c r="N39" s="205"/>
      <c r="O39" s="206"/>
    </row>
    <row r="40" spans="1:15" s="9" customFormat="1" ht="18.75" x14ac:dyDescent="0.3">
      <c r="A40" s="1" t="s">
        <v>17</v>
      </c>
      <c r="B40" s="2" t="s">
        <v>17</v>
      </c>
      <c r="C40" s="2" t="s">
        <v>17</v>
      </c>
      <c r="D40" s="242" t="s">
        <v>352</v>
      </c>
      <c r="E40" s="206"/>
      <c r="F40" s="166" t="s">
        <v>19</v>
      </c>
      <c r="G40" s="166">
        <v>39000</v>
      </c>
      <c r="H40" s="18" t="s">
        <v>353</v>
      </c>
      <c r="I40" s="218" t="s">
        <v>19</v>
      </c>
      <c r="J40" s="206"/>
      <c r="K40" s="6" t="s">
        <v>19</v>
      </c>
      <c r="L40" s="19" t="s">
        <v>12</v>
      </c>
      <c r="M40" s="218" t="s">
        <v>19</v>
      </c>
      <c r="N40" s="205"/>
      <c r="O40" s="206"/>
    </row>
    <row r="41" spans="1:15" s="9" customFormat="1" ht="18.75" x14ac:dyDescent="0.3">
      <c r="A41" s="1" t="s">
        <v>17</v>
      </c>
      <c r="B41" s="2" t="s">
        <v>17</v>
      </c>
      <c r="C41" s="2" t="s">
        <v>17</v>
      </c>
      <c r="D41" s="242" t="s">
        <v>354</v>
      </c>
      <c r="E41" s="206"/>
      <c r="F41" s="166" t="s">
        <v>19</v>
      </c>
      <c r="G41" s="166" t="s">
        <v>19</v>
      </c>
      <c r="H41" s="18" t="s">
        <v>355</v>
      </c>
      <c r="I41" s="218" t="s">
        <v>19</v>
      </c>
      <c r="J41" s="206"/>
      <c r="K41" s="6" t="s">
        <v>19</v>
      </c>
      <c r="L41" s="19" t="s">
        <v>12</v>
      </c>
      <c r="M41" s="218" t="s">
        <v>19</v>
      </c>
      <c r="N41" s="205"/>
      <c r="O41" s="206"/>
    </row>
    <row r="42" spans="1:15" s="9" customFormat="1" ht="18.75" x14ac:dyDescent="0.3">
      <c r="A42" s="1" t="s">
        <v>17</v>
      </c>
      <c r="B42" s="2" t="s">
        <v>17</v>
      </c>
      <c r="C42" s="2" t="s">
        <v>17</v>
      </c>
      <c r="D42" s="242" t="s">
        <v>687</v>
      </c>
      <c r="E42" s="206"/>
      <c r="F42" s="166" t="s">
        <v>19</v>
      </c>
      <c r="G42" s="166" t="s">
        <v>19</v>
      </c>
      <c r="H42" s="18" t="s">
        <v>207</v>
      </c>
      <c r="I42" s="218" t="s">
        <v>19</v>
      </c>
      <c r="J42" s="206"/>
      <c r="K42" s="6" t="s">
        <v>19</v>
      </c>
      <c r="L42" s="19" t="s">
        <v>12</v>
      </c>
      <c r="M42" s="218" t="s">
        <v>19</v>
      </c>
      <c r="N42" s="205"/>
      <c r="O42" s="206"/>
    </row>
    <row r="43" spans="1:15" s="9" customFormat="1" ht="18.75" x14ac:dyDescent="0.3">
      <c r="A43" s="221" t="s">
        <v>212</v>
      </c>
      <c r="B43" s="205"/>
      <c r="C43" s="205"/>
      <c r="D43" s="205"/>
      <c r="E43" s="206"/>
      <c r="F43" s="173" t="s">
        <v>19</v>
      </c>
      <c r="G43" s="173">
        <f>SUM(G40:G42)</f>
        <v>39000</v>
      </c>
      <c r="H43" s="20" t="s">
        <v>356</v>
      </c>
      <c r="I43" s="219" t="s">
        <v>19</v>
      </c>
      <c r="J43" s="206"/>
      <c r="K43" s="12" t="s">
        <v>17</v>
      </c>
      <c r="L43" s="7" t="s">
        <v>17</v>
      </c>
      <c r="M43" s="219" t="s">
        <v>19</v>
      </c>
      <c r="N43" s="205"/>
      <c r="O43" s="206"/>
    </row>
    <row r="44" spans="1:15" s="9" customFormat="1" ht="18.75" x14ac:dyDescent="0.3">
      <c r="A44" s="221" t="s">
        <v>224</v>
      </c>
      <c r="B44" s="205"/>
      <c r="C44" s="205"/>
      <c r="D44" s="205"/>
      <c r="E44" s="206"/>
      <c r="F44" s="173" t="s">
        <v>19</v>
      </c>
      <c r="G44" s="173">
        <f>SUM(G43)</f>
        <v>39000</v>
      </c>
      <c r="H44" s="20" t="s">
        <v>356</v>
      </c>
      <c r="I44" s="219" t="s">
        <v>19</v>
      </c>
      <c r="J44" s="206"/>
      <c r="K44" s="12" t="s">
        <v>17</v>
      </c>
      <c r="L44" s="7" t="s">
        <v>17</v>
      </c>
      <c r="M44" s="219" t="s">
        <v>19</v>
      </c>
      <c r="N44" s="205"/>
      <c r="O44" s="206"/>
    </row>
    <row r="45" spans="1:15" s="9" customFormat="1" ht="18.75" x14ac:dyDescent="0.3">
      <c r="A45" s="221" t="s">
        <v>357</v>
      </c>
      <c r="B45" s="205"/>
      <c r="C45" s="205"/>
      <c r="D45" s="205"/>
      <c r="E45" s="206"/>
      <c r="F45" s="173">
        <v>919904</v>
      </c>
      <c r="G45" s="173">
        <v>697050.49</v>
      </c>
      <c r="H45" s="20" t="s">
        <v>358</v>
      </c>
      <c r="I45" s="219" t="s">
        <v>359</v>
      </c>
      <c r="J45" s="206"/>
      <c r="K45" s="12" t="s">
        <v>17</v>
      </c>
      <c r="L45" s="7" t="s">
        <v>17</v>
      </c>
      <c r="M45" s="219" t="s">
        <v>360</v>
      </c>
      <c r="N45" s="205"/>
      <c r="O45" s="206"/>
    </row>
    <row r="48" spans="1:15" s="29" customFormat="1" ht="23.25" x14ac:dyDescent="0.5"/>
    <row r="49" spans="15:15" s="29" customFormat="1" ht="23.25" x14ac:dyDescent="0.5">
      <c r="O49" s="120"/>
    </row>
    <row r="50" spans="15:15" s="29" customFormat="1" ht="23.25" x14ac:dyDescent="0.5">
      <c r="O50" s="120">
        <v>28</v>
      </c>
    </row>
    <row r="51" spans="15:15" s="29" customFormat="1" ht="23.25" x14ac:dyDescent="0.5"/>
    <row r="52" spans="15:15" s="29" customFormat="1" ht="23.25" x14ac:dyDescent="0.5"/>
    <row r="53" spans="15:15" s="29" customFormat="1" ht="23.25" x14ac:dyDescent="0.5"/>
    <row r="54" spans="15:15" s="29" customFormat="1" ht="23.25" x14ac:dyDescent="0.5">
      <c r="O54" s="29">
        <v>1</v>
      </c>
    </row>
  </sheetData>
  <mergeCells count="126">
    <mergeCell ref="I3:O3"/>
    <mergeCell ref="A4:E4"/>
    <mergeCell ref="I4:J4"/>
    <mergeCell ref="K4:L4"/>
    <mergeCell ref="M4:O4"/>
    <mergeCell ref="A45:E45"/>
    <mergeCell ref="I45:J45"/>
    <mergeCell ref="M45:O45"/>
    <mergeCell ref="A1:D1"/>
    <mergeCell ref="E1:I1"/>
    <mergeCell ref="J1:M1"/>
    <mergeCell ref="N1:Q1"/>
    <mergeCell ref="A3:E3"/>
    <mergeCell ref="F3:H3"/>
    <mergeCell ref="A43:E43"/>
    <mergeCell ref="I43:J43"/>
    <mergeCell ref="M43:O43"/>
    <mergeCell ref="A44:E44"/>
    <mergeCell ref="I44:J44"/>
    <mergeCell ref="M44:O44"/>
    <mergeCell ref="D41:E41"/>
    <mergeCell ref="I41:J41"/>
    <mergeCell ref="M41:O41"/>
    <mergeCell ref="D42:E42"/>
    <mergeCell ref="I42:J42"/>
    <mergeCell ref="M42:O42"/>
    <mergeCell ref="C39:E39"/>
    <mergeCell ref="I39:J39"/>
    <mergeCell ref="M39:O39"/>
    <mergeCell ref="D40:E40"/>
    <mergeCell ref="I40:J40"/>
    <mergeCell ref="M40:O40"/>
    <mergeCell ref="B37:E37"/>
    <mergeCell ref="I37:J37"/>
    <mergeCell ref="M37:O37"/>
    <mergeCell ref="B38:E38"/>
    <mergeCell ref="I38:J38"/>
    <mergeCell ref="M38:O38"/>
    <mergeCell ref="A35:E35"/>
    <mergeCell ref="I35:J35"/>
    <mergeCell ref="M35:O35"/>
    <mergeCell ref="A36:E36"/>
    <mergeCell ref="I36:J36"/>
    <mergeCell ref="M36:O36"/>
    <mergeCell ref="C33:E33"/>
    <mergeCell ref="I33:J33"/>
    <mergeCell ref="M33:O33"/>
    <mergeCell ref="C34:E34"/>
    <mergeCell ref="I34:J34"/>
    <mergeCell ref="M34:O34"/>
    <mergeCell ref="B31:E31"/>
    <mergeCell ref="I31:J31"/>
    <mergeCell ref="M31:O31"/>
    <mergeCell ref="C32:E32"/>
    <mergeCell ref="I32:J32"/>
    <mergeCell ref="M32:O32"/>
    <mergeCell ref="C23:E23"/>
    <mergeCell ref="I23:J23"/>
    <mergeCell ref="M23:O23"/>
    <mergeCell ref="A24:E24"/>
    <mergeCell ref="I24:J24"/>
    <mergeCell ref="M24:O24"/>
    <mergeCell ref="A27:D27"/>
    <mergeCell ref="E27:I27"/>
    <mergeCell ref="J27:M27"/>
    <mergeCell ref="N27:Q27"/>
    <mergeCell ref="A29:E29"/>
    <mergeCell ref="F29:H29"/>
    <mergeCell ref="I29:O29"/>
    <mergeCell ref="A30:E30"/>
    <mergeCell ref="I30:J30"/>
    <mergeCell ref="K30:L30"/>
    <mergeCell ref="M30:O30"/>
    <mergeCell ref="C21:E21"/>
    <mergeCell ref="I21:J21"/>
    <mergeCell ref="M21:O21"/>
    <mergeCell ref="D22:E22"/>
    <mergeCell ref="I22:J22"/>
    <mergeCell ref="M22:O22"/>
    <mergeCell ref="C20:E20"/>
    <mergeCell ref="I20:J20"/>
    <mergeCell ref="M20:O20"/>
    <mergeCell ref="A18:E18"/>
    <mergeCell ref="I18:J18"/>
    <mergeCell ref="M18:O18"/>
    <mergeCell ref="B19:E19"/>
    <mergeCell ref="I19:J19"/>
    <mergeCell ref="M19:O19"/>
    <mergeCell ref="C16:E16"/>
    <mergeCell ref="I16:J16"/>
    <mergeCell ref="M16:O16"/>
    <mergeCell ref="C17:E17"/>
    <mergeCell ref="I17:J17"/>
    <mergeCell ref="M17:O17"/>
    <mergeCell ref="B14:E14"/>
    <mergeCell ref="I14:J14"/>
    <mergeCell ref="M14:O14"/>
    <mergeCell ref="B15:E15"/>
    <mergeCell ref="I15:J15"/>
    <mergeCell ref="M15:O15"/>
    <mergeCell ref="A12:E12"/>
    <mergeCell ref="I12:J12"/>
    <mergeCell ref="M12:O12"/>
    <mergeCell ref="A13:E13"/>
    <mergeCell ref="I13:J13"/>
    <mergeCell ref="M13:O13"/>
    <mergeCell ref="I11:J11"/>
    <mergeCell ref="M11:O11"/>
    <mergeCell ref="A5:E5"/>
    <mergeCell ref="I5:J5"/>
    <mergeCell ref="M5:O5"/>
    <mergeCell ref="A6:E6"/>
    <mergeCell ref="I6:J6"/>
    <mergeCell ref="M6:O6"/>
    <mergeCell ref="C9:E9"/>
    <mergeCell ref="I9:J9"/>
    <mergeCell ref="M9:O9"/>
    <mergeCell ref="C10:E10"/>
    <mergeCell ref="I10:J10"/>
    <mergeCell ref="M10:O10"/>
    <mergeCell ref="B7:E7"/>
    <mergeCell ref="I7:J7"/>
    <mergeCell ref="M7:O7"/>
    <mergeCell ref="B8:E8"/>
    <mergeCell ref="I8:J8"/>
    <mergeCell ref="M8:O8"/>
  </mergeCells>
  <pageMargins left="0.47244094488188981" right="0.47244094488188981" top="1.1811023622047245" bottom="0.3937007874015748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view="pageBreakPreview" topLeftCell="A82" zoomScaleNormal="100" zoomScaleSheetLayoutView="100" workbookViewId="0">
      <selection activeCell="G88" sqref="G88"/>
    </sheetView>
  </sheetViews>
  <sheetFormatPr defaultRowHeight="14.25" x14ac:dyDescent="0.2"/>
  <cols>
    <col min="1" max="1" width="3.25" customWidth="1"/>
    <col min="2" max="2" width="2.75" customWidth="1"/>
    <col min="3" max="3" width="3" customWidth="1"/>
    <col min="5" max="5" width="34.25" customWidth="1"/>
    <col min="6" max="7" width="13.875" customWidth="1"/>
    <col min="8" max="8" width="14" customWidth="1"/>
    <col min="9" max="9" width="2.75" customWidth="1"/>
    <col min="10" max="10" width="8.125" customWidth="1"/>
    <col min="11" max="11" width="8" customWidth="1"/>
    <col min="12" max="12" width="2.875" customWidth="1"/>
    <col min="13" max="13" width="0.625" customWidth="1"/>
    <col min="14" max="14" width="0.75" customWidth="1"/>
    <col min="15" max="15" width="10" customWidth="1"/>
  </cols>
  <sheetData>
    <row r="1" spans="1:15" s="9" customFormat="1" ht="2.4500000000000002" customHeight="1" x14ac:dyDescent="0.3"/>
    <row r="2" spans="1:15" s="9" customFormat="1" ht="2.4500000000000002" customHeight="1" x14ac:dyDescent="0.3"/>
    <row r="3" spans="1:15" s="9" customFormat="1" ht="18" customHeight="1" x14ac:dyDescent="0.3">
      <c r="A3" s="211" t="s">
        <v>17</v>
      </c>
      <c r="B3" s="212"/>
      <c r="C3" s="212"/>
      <c r="D3" s="212"/>
      <c r="E3" s="213"/>
      <c r="F3" s="217" t="s">
        <v>2</v>
      </c>
      <c r="G3" s="205"/>
      <c r="H3" s="206"/>
      <c r="I3" s="217" t="s">
        <v>3</v>
      </c>
      <c r="J3" s="205"/>
      <c r="K3" s="205"/>
      <c r="L3" s="205"/>
      <c r="M3" s="205"/>
      <c r="N3" s="205"/>
      <c r="O3" s="206"/>
    </row>
    <row r="4" spans="1:15" s="9" customFormat="1" ht="18.75" customHeight="1" x14ac:dyDescent="0.3">
      <c r="A4" s="214" t="s">
        <v>17</v>
      </c>
      <c r="B4" s="209"/>
      <c r="C4" s="209"/>
      <c r="D4" s="209"/>
      <c r="E4" s="210"/>
      <c r="F4" s="106" t="s">
        <v>4</v>
      </c>
      <c r="G4" s="106" t="s">
        <v>5</v>
      </c>
      <c r="H4" s="106" t="s">
        <v>6</v>
      </c>
      <c r="I4" s="217" t="s">
        <v>7</v>
      </c>
      <c r="J4" s="206"/>
      <c r="K4" s="217" t="s">
        <v>8</v>
      </c>
      <c r="L4" s="206"/>
      <c r="M4" s="217" t="s">
        <v>9</v>
      </c>
      <c r="N4" s="205"/>
      <c r="O4" s="206"/>
    </row>
    <row r="5" spans="1:15" s="9" customFormat="1" ht="18.75" x14ac:dyDescent="0.3">
      <c r="A5" s="208" t="s">
        <v>361</v>
      </c>
      <c r="B5" s="209"/>
      <c r="C5" s="209"/>
      <c r="D5" s="209"/>
      <c r="E5" s="210"/>
      <c r="F5" s="14" t="s">
        <v>17</v>
      </c>
      <c r="G5" s="14" t="s">
        <v>17</v>
      </c>
      <c r="H5" s="14" t="s">
        <v>17</v>
      </c>
      <c r="I5" s="208" t="s">
        <v>17</v>
      </c>
      <c r="J5" s="210"/>
      <c r="K5" s="15" t="s">
        <v>17</v>
      </c>
      <c r="L5" s="16" t="s">
        <v>17</v>
      </c>
      <c r="M5" s="207" t="s">
        <v>17</v>
      </c>
      <c r="N5" s="205"/>
      <c r="O5" s="206"/>
    </row>
    <row r="6" spans="1:15" s="9" customFormat="1" ht="18.75" x14ac:dyDescent="0.3">
      <c r="A6" s="12" t="s">
        <v>17</v>
      </c>
      <c r="B6" s="204" t="s">
        <v>24</v>
      </c>
      <c r="C6" s="205"/>
      <c r="D6" s="205"/>
      <c r="E6" s="206"/>
      <c r="F6" s="11" t="s">
        <v>17</v>
      </c>
      <c r="G6" s="11" t="s">
        <v>17</v>
      </c>
      <c r="H6" s="11" t="s">
        <v>17</v>
      </c>
      <c r="I6" s="207" t="s">
        <v>17</v>
      </c>
      <c r="J6" s="206"/>
      <c r="K6" s="12" t="s">
        <v>17</v>
      </c>
      <c r="L6" s="13" t="s">
        <v>17</v>
      </c>
      <c r="M6" s="207" t="s">
        <v>17</v>
      </c>
      <c r="N6" s="205"/>
      <c r="O6" s="206"/>
    </row>
    <row r="7" spans="1:15" s="9" customFormat="1" ht="18.75" x14ac:dyDescent="0.3">
      <c r="A7" s="12" t="s">
        <v>17</v>
      </c>
      <c r="B7" s="204" t="s">
        <v>41</v>
      </c>
      <c r="C7" s="205"/>
      <c r="D7" s="205"/>
      <c r="E7" s="206"/>
      <c r="F7" s="11" t="s">
        <v>17</v>
      </c>
      <c r="G7" s="11" t="s">
        <v>17</v>
      </c>
      <c r="H7" s="11" t="s">
        <v>17</v>
      </c>
      <c r="I7" s="207" t="s">
        <v>17</v>
      </c>
      <c r="J7" s="206"/>
      <c r="K7" s="12" t="s">
        <v>17</v>
      </c>
      <c r="L7" s="13" t="s">
        <v>17</v>
      </c>
      <c r="M7" s="207" t="s">
        <v>17</v>
      </c>
      <c r="N7" s="205"/>
      <c r="O7" s="206"/>
    </row>
    <row r="8" spans="1:15" s="9" customFormat="1" ht="18.75" x14ac:dyDescent="0.3">
      <c r="A8" s="1" t="s">
        <v>17</v>
      </c>
      <c r="B8" s="2" t="s">
        <v>17</v>
      </c>
      <c r="C8" s="220" t="s">
        <v>42</v>
      </c>
      <c r="D8" s="205"/>
      <c r="E8" s="206"/>
      <c r="F8" s="18" t="s">
        <v>19</v>
      </c>
      <c r="G8" s="18" t="s">
        <v>19</v>
      </c>
      <c r="H8" s="18" t="s">
        <v>362</v>
      </c>
      <c r="I8" s="218" t="s">
        <v>363</v>
      </c>
      <c r="J8" s="206"/>
      <c r="K8" s="6" t="s">
        <v>364</v>
      </c>
      <c r="L8" s="19" t="s">
        <v>12</v>
      </c>
      <c r="M8" s="218" t="s">
        <v>365</v>
      </c>
      <c r="N8" s="205"/>
      <c r="O8" s="206"/>
    </row>
    <row r="9" spans="1:15" s="9" customFormat="1" ht="18.75" x14ac:dyDescent="0.3">
      <c r="A9" s="1" t="s">
        <v>17</v>
      </c>
      <c r="B9" s="2" t="s">
        <v>17</v>
      </c>
      <c r="C9" s="220" t="s">
        <v>366</v>
      </c>
      <c r="D9" s="205"/>
      <c r="E9" s="206"/>
      <c r="F9" s="18" t="s">
        <v>19</v>
      </c>
      <c r="G9" s="18" t="s">
        <v>19</v>
      </c>
      <c r="H9" s="18" t="s">
        <v>19</v>
      </c>
      <c r="I9" s="218" t="s">
        <v>367</v>
      </c>
      <c r="J9" s="206"/>
      <c r="K9" s="6" t="s">
        <v>368</v>
      </c>
      <c r="L9" s="19" t="s">
        <v>12</v>
      </c>
      <c r="M9" s="218" t="s">
        <v>77</v>
      </c>
      <c r="N9" s="205"/>
      <c r="O9" s="206"/>
    </row>
    <row r="10" spans="1:15" s="9" customFormat="1" ht="18.75" x14ac:dyDescent="0.3">
      <c r="A10" s="1" t="s">
        <v>17</v>
      </c>
      <c r="B10" s="2" t="s">
        <v>17</v>
      </c>
      <c r="C10" s="220" t="s">
        <v>51</v>
      </c>
      <c r="D10" s="205"/>
      <c r="E10" s="206"/>
      <c r="F10" s="18" t="s">
        <v>19</v>
      </c>
      <c r="G10" s="18" t="s">
        <v>19</v>
      </c>
      <c r="H10" s="18" t="s">
        <v>369</v>
      </c>
      <c r="I10" s="218" t="s">
        <v>370</v>
      </c>
      <c r="J10" s="206"/>
      <c r="K10" s="6" t="s">
        <v>371</v>
      </c>
      <c r="L10" s="19" t="s">
        <v>12</v>
      </c>
      <c r="M10" s="218" t="s">
        <v>372</v>
      </c>
      <c r="N10" s="205"/>
      <c r="O10" s="206"/>
    </row>
    <row r="11" spans="1:15" s="9" customFormat="1" ht="18.75" x14ac:dyDescent="0.3">
      <c r="A11" s="1" t="s">
        <v>17</v>
      </c>
      <c r="B11" s="2" t="s">
        <v>17</v>
      </c>
      <c r="C11" s="220" t="s">
        <v>688</v>
      </c>
      <c r="D11" s="205"/>
      <c r="E11" s="206"/>
      <c r="F11" s="18" t="s">
        <v>19</v>
      </c>
      <c r="G11" s="18" t="s">
        <v>19</v>
      </c>
      <c r="H11" s="18" t="s">
        <v>373</v>
      </c>
      <c r="I11" s="218" t="s">
        <v>60</v>
      </c>
      <c r="J11" s="206"/>
      <c r="K11" s="6" t="s">
        <v>19</v>
      </c>
      <c r="L11" s="19" t="s">
        <v>12</v>
      </c>
      <c r="M11" s="218" t="s">
        <v>60</v>
      </c>
      <c r="N11" s="205"/>
      <c r="O11" s="206"/>
    </row>
    <row r="12" spans="1:15" s="9" customFormat="1" ht="18.75" x14ac:dyDescent="0.3">
      <c r="A12" s="221" t="s">
        <v>61</v>
      </c>
      <c r="B12" s="205"/>
      <c r="C12" s="205"/>
      <c r="D12" s="205"/>
      <c r="E12" s="206"/>
      <c r="F12" s="20" t="s">
        <v>19</v>
      </c>
      <c r="G12" s="20" t="s">
        <v>19</v>
      </c>
      <c r="H12" s="20" t="s">
        <v>374</v>
      </c>
      <c r="I12" s="219" t="s">
        <v>375</v>
      </c>
      <c r="J12" s="206"/>
      <c r="K12" s="12" t="s">
        <v>17</v>
      </c>
      <c r="L12" s="7" t="s">
        <v>17</v>
      </c>
      <c r="M12" s="219" t="s">
        <v>376</v>
      </c>
      <c r="N12" s="205"/>
      <c r="O12" s="206"/>
    </row>
    <row r="13" spans="1:15" s="9" customFormat="1" ht="18.75" x14ac:dyDescent="0.3">
      <c r="A13" s="221" t="s">
        <v>65</v>
      </c>
      <c r="B13" s="205"/>
      <c r="C13" s="205"/>
      <c r="D13" s="205"/>
      <c r="E13" s="206"/>
      <c r="F13" s="20" t="s">
        <v>19</v>
      </c>
      <c r="G13" s="20" t="s">
        <v>19</v>
      </c>
      <c r="H13" s="20" t="s">
        <v>374</v>
      </c>
      <c r="I13" s="219" t="s">
        <v>375</v>
      </c>
      <c r="J13" s="206"/>
      <c r="K13" s="12" t="s">
        <v>17</v>
      </c>
      <c r="L13" s="7" t="s">
        <v>17</v>
      </c>
      <c r="M13" s="219" t="s">
        <v>376</v>
      </c>
      <c r="N13" s="205"/>
      <c r="O13" s="206"/>
    </row>
    <row r="14" spans="1:15" s="9" customFormat="1" ht="18.75" x14ac:dyDescent="0.3">
      <c r="A14" s="12" t="s">
        <v>17</v>
      </c>
      <c r="B14" s="204" t="s">
        <v>69</v>
      </c>
      <c r="C14" s="205"/>
      <c r="D14" s="205"/>
      <c r="E14" s="206"/>
      <c r="F14" s="11" t="s">
        <v>17</v>
      </c>
      <c r="G14" s="11" t="s">
        <v>17</v>
      </c>
      <c r="H14" s="11" t="s">
        <v>17</v>
      </c>
      <c r="I14" s="207" t="s">
        <v>17</v>
      </c>
      <c r="J14" s="206"/>
      <c r="K14" s="12" t="s">
        <v>17</v>
      </c>
      <c r="L14" s="13" t="s">
        <v>17</v>
      </c>
      <c r="M14" s="207" t="s">
        <v>17</v>
      </c>
      <c r="N14" s="205"/>
      <c r="O14" s="206"/>
    </row>
    <row r="15" spans="1:15" s="9" customFormat="1" ht="18.75" x14ac:dyDescent="0.3">
      <c r="A15" s="12" t="s">
        <v>17</v>
      </c>
      <c r="B15" s="204" t="s">
        <v>70</v>
      </c>
      <c r="C15" s="205"/>
      <c r="D15" s="205"/>
      <c r="E15" s="206"/>
      <c r="F15" s="11" t="s">
        <v>17</v>
      </c>
      <c r="G15" s="11" t="s">
        <v>17</v>
      </c>
      <c r="H15" s="11" t="s">
        <v>17</v>
      </c>
      <c r="I15" s="207" t="s">
        <v>17</v>
      </c>
      <c r="J15" s="206"/>
      <c r="K15" s="12" t="s">
        <v>17</v>
      </c>
      <c r="L15" s="13" t="s">
        <v>17</v>
      </c>
      <c r="M15" s="207" t="s">
        <v>17</v>
      </c>
      <c r="N15" s="205"/>
      <c r="O15" s="206"/>
    </row>
    <row r="16" spans="1:15" s="9" customFormat="1" ht="18.75" x14ac:dyDescent="0.3">
      <c r="A16" s="1" t="s">
        <v>17</v>
      </c>
      <c r="B16" s="2" t="s">
        <v>17</v>
      </c>
      <c r="C16" s="220" t="s">
        <v>78</v>
      </c>
      <c r="D16" s="205"/>
      <c r="E16" s="206"/>
      <c r="F16" s="18" t="s">
        <v>19</v>
      </c>
      <c r="G16" s="18" t="s">
        <v>19</v>
      </c>
      <c r="H16" s="18" t="s">
        <v>19</v>
      </c>
      <c r="I16" s="218" t="s">
        <v>377</v>
      </c>
      <c r="J16" s="206"/>
      <c r="K16" s="6" t="s">
        <v>378</v>
      </c>
      <c r="L16" s="19" t="s">
        <v>12</v>
      </c>
      <c r="M16" s="218" t="s">
        <v>379</v>
      </c>
      <c r="N16" s="205"/>
      <c r="O16" s="206"/>
    </row>
    <row r="17" spans="1:15" s="9" customFormat="1" ht="18.75" x14ac:dyDescent="0.3">
      <c r="A17" s="221" t="s">
        <v>83</v>
      </c>
      <c r="B17" s="205"/>
      <c r="C17" s="205"/>
      <c r="D17" s="205"/>
      <c r="E17" s="206"/>
      <c r="F17" s="20" t="s">
        <v>19</v>
      </c>
      <c r="G17" s="20" t="s">
        <v>19</v>
      </c>
      <c r="H17" s="20" t="s">
        <v>19</v>
      </c>
      <c r="I17" s="219" t="s">
        <v>377</v>
      </c>
      <c r="J17" s="206"/>
      <c r="K17" s="12" t="s">
        <v>17</v>
      </c>
      <c r="L17" s="7" t="s">
        <v>17</v>
      </c>
      <c r="M17" s="219" t="s">
        <v>379</v>
      </c>
      <c r="N17" s="205"/>
      <c r="O17" s="206"/>
    </row>
    <row r="18" spans="1:15" s="9" customFormat="1" ht="18.75" x14ac:dyDescent="0.3">
      <c r="A18" s="12" t="s">
        <v>17</v>
      </c>
      <c r="B18" s="204" t="s">
        <v>87</v>
      </c>
      <c r="C18" s="205"/>
      <c r="D18" s="205"/>
      <c r="E18" s="206"/>
      <c r="F18" s="11" t="s">
        <v>17</v>
      </c>
      <c r="G18" s="11" t="s">
        <v>17</v>
      </c>
      <c r="H18" s="11" t="s">
        <v>17</v>
      </c>
      <c r="I18" s="207" t="s">
        <v>17</v>
      </c>
      <c r="J18" s="206"/>
      <c r="K18" s="12" t="s">
        <v>17</v>
      </c>
      <c r="L18" s="13" t="s">
        <v>17</v>
      </c>
      <c r="M18" s="207" t="s">
        <v>17</v>
      </c>
      <c r="N18" s="205"/>
      <c r="O18" s="206"/>
    </row>
    <row r="19" spans="1:15" s="9" customFormat="1" ht="18.75" x14ac:dyDescent="0.3">
      <c r="A19" s="1" t="s">
        <v>17</v>
      </c>
      <c r="B19" s="2" t="s">
        <v>17</v>
      </c>
      <c r="C19" s="220" t="s">
        <v>88</v>
      </c>
      <c r="D19" s="205"/>
      <c r="E19" s="206"/>
      <c r="F19" s="18" t="s">
        <v>17</v>
      </c>
      <c r="G19" s="18" t="s">
        <v>17</v>
      </c>
      <c r="H19" s="18" t="s">
        <v>17</v>
      </c>
      <c r="I19" s="218" t="s">
        <v>17</v>
      </c>
      <c r="J19" s="206"/>
      <c r="K19" s="6" t="s">
        <v>17</v>
      </c>
      <c r="L19" s="19" t="s">
        <v>17</v>
      </c>
      <c r="M19" s="218" t="s">
        <v>17</v>
      </c>
      <c r="N19" s="205"/>
      <c r="O19" s="206"/>
    </row>
    <row r="20" spans="1:15" s="9" customFormat="1" ht="18.75" x14ac:dyDescent="0.3">
      <c r="A20" s="1" t="s">
        <v>17</v>
      </c>
      <c r="B20" s="2" t="s">
        <v>17</v>
      </c>
      <c r="C20" s="2" t="s">
        <v>17</v>
      </c>
      <c r="D20" s="220" t="s">
        <v>88</v>
      </c>
      <c r="E20" s="206"/>
      <c r="F20" s="18" t="s">
        <v>19</v>
      </c>
      <c r="G20" s="18" t="s">
        <v>19</v>
      </c>
      <c r="H20" s="18" t="s">
        <v>19</v>
      </c>
      <c r="I20" s="218" t="s">
        <v>19</v>
      </c>
      <c r="J20" s="206"/>
      <c r="K20" s="6" t="s">
        <v>74</v>
      </c>
      <c r="L20" s="19" t="s">
        <v>12</v>
      </c>
      <c r="M20" s="218" t="s">
        <v>380</v>
      </c>
      <c r="N20" s="205"/>
      <c r="O20" s="206"/>
    </row>
    <row r="21" spans="1:15" s="9" customFormat="1" ht="18.75" x14ac:dyDescent="0.3">
      <c r="A21" s="1" t="s">
        <v>17</v>
      </c>
      <c r="B21" s="2" t="s">
        <v>17</v>
      </c>
      <c r="C21" s="248" t="s">
        <v>98</v>
      </c>
      <c r="D21" s="249"/>
      <c r="E21" s="250"/>
      <c r="F21" s="18" t="s">
        <v>17</v>
      </c>
      <c r="G21" s="18" t="s">
        <v>17</v>
      </c>
      <c r="H21" s="18" t="s">
        <v>17</v>
      </c>
      <c r="I21" s="218" t="s">
        <v>17</v>
      </c>
      <c r="J21" s="206"/>
      <c r="K21" s="6" t="s">
        <v>17</v>
      </c>
      <c r="L21" s="19" t="s">
        <v>17</v>
      </c>
      <c r="M21" s="218" t="s">
        <v>17</v>
      </c>
      <c r="N21" s="205"/>
      <c r="O21" s="206"/>
    </row>
    <row r="22" spans="1:15" s="9" customFormat="1" ht="18.75" x14ac:dyDescent="0.3">
      <c r="A22" s="1" t="s">
        <v>17</v>
      </c>
      <c r="B22" s="2" t="s">
        <v>17</v>
      </c>
      <c r="C22" s="2" t="s">
        <v>17</v>
      </c>
      <c r="D22" s="220" t="s">
        <v>381</v>
      </c>
      <c r="E22" s="206"/>
      <c r="F22" s="166">
        <v>70485</v>
      </c>
      <c r="G22" s="166">
        <v>69882</v>
      </c>
      <c r="H22" s="18" t="s">
        <v>19</v>
      </c>
      <c r="I22" s="218" t="s">
        <v>382</v>
      </c>
      <c r="J22" s="206"/>
      <c r="K22" s="6" t="s">
        <v>383</v>
      </c>
      <c r="L22" s="19" t="s">
        <v>12</v>
      </c>
      <c r="M22" s="218" t="s">
        <v>276</v>
      </c>
      <c r="N22" s="205"/>
      <c r="O22" s="206"/>
    </row>
    <row r="23" spans="1:15" s="9" customFormat="1" ht="18.75" x14ac:dyDescent="0.3">
      <c r="A23" s="1" t="s">
        <v>17</v>
      </c>
      <c r="B23" s="2" t="s">
        <v>17</v>
      </c>
      <c r="C23" s="2" t="s">
        <v>17</v>
      </c>
      <c r="D23" s="220" t="s">
        <v>384</v>
      </c>
      <c r="E23" s="206"/>
      <c r="F23" s="166">
        <v>464340</v>
      </c>
      <c r="G23" s="166">
        <v>547480</v>
      </c>
      <c r="H23" s="18" t="s">
        <v>385</v>
      </c>
      <c r="I23" s="218" t="s">
        <v>386</v>
      </c>
      <c r="J23" s="206"/>
      <c r="K23" s="6" t="s">
        <v>387</v>
      </c>
      <c r="L23" s="19" t="s">
        <v>12</v>
      </c>
      <c r="M23" s="218" t="s">
        <v>388</v>
      </c>
      <c r="N23" s="205"/>
      <c r="O23" s="206"/>
    </row>
    <row r="24" spans="1:15" s="9" customFormat="1" ht="18.75" x14ac:dyDescent="0.3">
      <c r="A24" s="1" t="s">
        <v>17</v>
      </c>
      <c r="B24" s="2" t="s">
        <v>17</v>
      </c>
      <c r="C24" s="220" t="s">
        <v>118</v>
      </c>
      <c r="D24" s="205"/>
      <c r="E24" s="206"/>
      <c r="F24" s="166"/>
      <c r="G24" s="166"/>
      <c r="H24" s="18" t="s">
        <v>19</v>
      </c>
      <c r="I24" s="218" t="s">
        <v>19</v>
      </c>
      <c r="J24" s="206"/>
      <c r="K24" s="6" t="s">
        <v>74</v>
      </c>
      <c r="L24" s="19" t="s">
        <v>12</v>
      </c>
      <c r="M24" s="218" t="s">
        <v>264</v>
      </c>
      <c r="N24" s="205"/>
      <c r="O24" s="206"/>
    </row>
    <row r="25" spans="1:15" s="9" customFormat="1" ht="18.75" x14ac:dyDescent="0.3">
      <c r="A25" s="221" t="s">
        <v>123</v>
      </c>
      <c r="B25" s="205"/>
      <c r="C25" s="205"/>
      <c r="D25" s="205"/>
      <c r="E25" s="206"/>
      <c r="F25" s="173">
        <f>SUM(F22:F24)</f>
        <v>534825</v>
      </c>
      <c r="G25" s="173">
        <f>SUM(G23:G24)</f>
        <v>547480</v>
      </c>
      <c r="H25" s="20" t="s">
        <v>385</v>
      </c>
      <c r="I25" s="219" t="s">
        <v>389</v>
      </c>
      <c r="J25" s="206"/>
      <c r="K25" s="12" t="s">
        <v>17</v>
      </c>
      <c r="L25" s="7" t="s">
        <v>17</v>
      </c>
      <c r="M25" s="219" t="s">
        <v>390</v>
      </c>
      <c r="N25" s="205"/>
      <c r="O25" s="206"/>
    </row>
    <row r="26" spans="1:15" s="9" customFormat="1" ht="20.25" x14ac:dyDescent="0.3">
      <c r="A26" s="122"/>
      <c r="B26" s="111"/>
      <c r="C26" s="111"/>
      <c r="D26" s="111"/>
      <c r="E26" s="111"/>
      <c r="F26" s="176"/>
      <c r="G26" s="176"/>
      <c r="H26" s="110"/>
      <c r="I26" s="110"/>
      <c r="J26" s="111"/>
      <c r="K26" s="37"/>
      <c r="L26" s="32"/>
      <c r="M26" s="110"/>
      <c r="N26" s="111"/>
      <c r="O26" s="120">
        <v>29</v>
      </c>
    </row>
    <row r="27" spans="1:15" s="31" customFormat="1" ht="20.25" x14ac:dyDescent="0.3">
      <c r="O27" s="120"/>
    </row>
    <row r="28" spans="1:15" s="9" customFormat="1" ht="18" customHeight="1" x14ac:dyDescent="0.3">
      <c r="A28" s="211" t="s">
        <v>17</v>
      </c>
      <c r="B28" s="212"/>
      <c r="C28" s="212"/>
      <c r="D28" s="212"/>
      <c r="E28" s="213"/>
      <c r="F28" s="217" t="s">
        <v>2</v>
      </c>
      <c r="G28" s="205"/>
      <c r="H28" s="206"/>
      <c r="I28" s="217" t="s">
        <v>3</v>
      </c>
      <c r="J28" s="205"/>
      <c r="K28" s="205"/>
      <c r="L28" s="205"/>
      <c r="M28" s="205"/>
      <c r="N28" s="205"/>
      <c r="O28" s="206"/>
    </row>
    <row r="29" spans="1:15" s="9" customFormat="1" ht="18.75" customHeight="1" x14ac:dyDescent="0.3">
      <c r="A29" s="214" t="s">
        <v>17</v>
      </c>
      <c r="B29" s="209"/>
      <c r="C29" s="209"/>
      <c r="D29" s="209"/>
      <c r="E29" s="210"/>
      <c r="F29" s="10" t="s">
        <v>4</v>
      </c>
      <c r="G29" s="10" t="s">
        <v>5</v>
      </c>
      <c r="H29" s="10" t="s">
        <v>6</v>
      </c>
      <c r="I29" s="217" t="s">
        <v>7</v>
      </c>
      <c r="J29" s="206"/>
      <c r="K29" s="217" t="s">
        <v>8</v>
      </c>
      <c r="L29" s="206"/>
      <c r="M29" s="217" t="s">
        <v>9</v>
      </c>
      <c r="N29" s="205"/>
      <c r="O29" s="206"/>
    </row>
    <row r="30" spans="1:15" s="9" customFormat="1" ht="18.75" x14ac:dyDescent="0.3">
      <c r="A30" s="12" t="s">
        <v>17</v>
      </c>
      <c r="B30" s="204" t="s">
        <v>127</v>
      </c>
      <c r="C30" s="205"/>
      <c r="D30" s="205"/>
      <c r="E30" s="206"/>
      <c r="F30" s="11" t="s">
        <v>17</v>
      </c>
      <c r="G30" s="11" t="s">
        <v>17</v>
      </c>
      <c r="H30" s="11" t="s">
        <v>17</v>
      </c>
      <c r="I30" s="207" t="s">
        <v>17</v>
      </c>
      <c r="J30" s="206"/>
      <c r="K30" s="12" t="s">
        <v>17</v>
      </c>
      <c r="L30" s="13" t="s">
        <v>17</v>
      </c>
      <c r="M30" s="207" t="s">
        <v>17</v>
      </c>
      <c r="N30" s="205"/>
      <c r="O30" s="206"/>
    </row>
    <row r="31" spans="1:15" s="9" customFormat="1" ht="18.75" x14ac:dyDescent="0.3">
      <c r="A31" s="1" t="s">
        <v>17</v>
      </c>
      <c r="B31" s="2" t="s">
        <v>17</v>
      </c>
      <c r="C31" s="220" t="s">
        <v>128</v>
      </c>
      <c r="D31" s="205"/>
      <c r="E31" s="206"/>
      <c r="F31" s="18" t="s">
        <v>19</v>
      </c>
      <c r="G31" s="18" t="s">
        <v>19</v>
      </c>
      <c r="H31" s="18" t="s">
        <v>19</v>
      </c>
      <c r="I31" s="218" t="s">
        <v>19</v>
      </c>
      <c r="J31" s="206"/>
      <c r="K31" s="6" t="s">
        <v>74</v>
      </c>
      <c r="L31" s="19" t="s">
        <v>12</v>
      </c>
      <c r="M31" s="218" t="s">
        <v>303</v>
      </c>
      <c r="N31" s="205"/>
      <c r="O31" s="206"/>
    </row>
    <row r="32" spans="1:15" s="9" customFormat="1" ht="18.75" x14ac:dyDescent="0.3">
      <c r="A32" s="1" t="s">
        <v>17</v>
      </c>
      <c r="B32" s="2" t="s">
        <v>17</v>
      </c>
      <c r="C32" s="220" t="s">
        <v>133</v>
      </c>
      <c r="D32" s="205"/>
      <c r="E32" s="206"/>
      <c r="F32" s="18" t="s">
        <v>19</v>
      </c>
      <c r="G32" s="18" t="s">
        <v>19</v>
      </c>
      <c r="H32" s="18" t="s">
        <v>19</v>
      </c>
      <c r="I32" s="218" t="s">
        <v>19</v>
      </c>
      <c r="J32" s="206"/>
      <c r="K32" s="6" t="s">
        <v>74</v>
      </c>
      <c r="L32" s="19" t="s">
        <v>12</v>
      </c>
      <c r="M32" s="218" t="s">
        <v>75</v>
      </c>
      <c r="N32" s="205"/>
      <c r="O32" s="206"/>
    </row>
    <row r="33" spans="1:15" s="9" customFormat="1" ht="18.75" x14ac:dyDescent="0.3">
      <c r="A33" s="1" t="s">
        <v>17</v>
      </c>
      <c r="B33" s="2" t="s">
        <v>17</v>
      </c>
      <c r="C33" s="220" t="s">
        <v>135</v>
      </c>
      <c r="D33" s="205"/>
      <c r="E33" s="206"/>
      <c r="F33" s="18" t="s">
        <v>19</v>
      </c>
      <c r="G33" s="18" t="s">
        <v>19</v>
      </c>
      <c r="H33" s="18" t="s">
        <v>19</v>
      </c>
      <c r="I33" s="218" t="s">
        <v>19</v>
      </c>
      <c r="J33" s="206"/>
      <c r="K33" s="6" t="s">
        <v>74</v>
      </c>
      <c r="L33" s="19" t="s">
        <v>12</v>
      </c>
      <c r="M33" s="218" t="s">
        <v>264</v>
      </c>
      <c r="N33" s="205"/>
      <c r="O33" s="206"/>
    </row>
    <row r="34" spans="1:15" s="9" customFormat="1" ht="18.75" x14ac:dyDescent="0.3">
      <c r="A34" s="1" t="s">
        <v>17</v>
      </c>
      <c r="B34" s="2" t="s">
        <v>17</v>
      </c>
      <c r="C34" s="220" t="s">
        <v>391</v>
      </c>
      <c r="D34" s="205"/>
      <c r="E34" s="206"/>
      <c r="F34" s="166">
        <v>999920.17</v>
      </c>
      <c r="G34" s="166">
        <v>1014344.32</v>
      </c>
      <c r="H34" s="18" t="s">
        <v>392</v>
      </c>
      <c r="I34" s="218" t="s">
        <v>393</v>
      </c>
      <c r="J34" s="206"/>
      <c r="K34" s="6" t="s">
        <v>394</v>
      </c>
      <c r="L34" s="19" t="s">
        <v>12</v>
      </c>
      <c r="M34" s="218" t="s">
        <v>395</v>
      </c>
      <c r="N34" s="205"/>
      <c r="O34" s="206"/>
    </row>
    <row r="35" spans="1:15" s="9" customFormat="1" ht="18.75" x14ac:dyDescent="0.3">
      <c r="A35" s="1" t="s">
        <v>17</v>
      </c>
      <c r="B35" s="2" t="s">
        <v>17</v>
      </c>
      <c r="C35" s="220" t="s">
        <v>149</v>
      </c>
      <c r="D35" s="205"/>
      <c r="E35" s="206"/>
      <c r="F35" s="18" t="s">
        <v>19</v>
      </c>
      <c r="G35" s="18" t="s">
        <v>19</v>
      </c>
      <c r="H35" s="18" t="s">
        <v>19</v>
      </c>
      <c r="I35" s="218" t="s">
        <v>19</v>
      </c>
      <c r="J35" s="206"/>
      <c r="K35" s="6" t="s">
        <v>74</v>
      </c>
      <c r="L35" s="19" t="s">
        <v>12</v>
      </c>
      <c r="M35" s="218" t="s">
        <v>75</v>
      </c>
      <c r="N35" s="205"/>
      <c r="O35" s="206"/>
    </row>
    <row r="36" spans="1:15" s="9" customFormat="1" ht="18.75" x14ac:dyDescent="0.3">
      <c r="A36" s="221" t="s">
        <v>154</v>
      </c>
      <c r="B36" s="205"/>
      <c r="C36" s="205"/>
      <c r="D36" s="205"/>
      <c r="E36" s="206"/>
      <c r="F36" s="23">
        <f>SUM(F31:F35)</f>
        <v>999920.17</v>
      </c>
      <c r="G36" s="23">
        <f>SUM(G31:G35)</f>
        <v>1014344.32</v>
      </c>
      <c r="H36" s="20" t="s">
        <v>392</v>
      </c>
      <c r="I36" s="219" t="s">
        <v>393</v>
      </c>
      <c r="J36" s="206"/>
      <c r="K36" s="12" t="s">
        <v>17</v>
      </c>
      <c r="L36" s="7" t="s">
        <v>17</v>
      </c>
      <c r="M36" s="219" t="s">
        <v>396</v>
      </c>
      <c r="N36" s="205"/>
      <c r="O36" s="206"/>
    </row>
    <row r="37" spans="1:15" s="9" customFormat="1" ht="18.75" x14ac:dyDescent="0.3">
      <c r="A37" s="12" t="s">
        <v>17</v>
      </c>
      <c r="B37" s="204" t="s">
        <v>158</v>
      </c>
      <c r="C37" s="205"/>
      <c r="D37" s="205"/>
      <c r="E37" s="206"/>
      <c r="F37" s="11" t="s">
        <v>17</v>
      </c>
      <c r="G37" s="11" t="s">
        <v>17</v>
      </c>
      <c r="H37" s="11" t="s">
        <v>17</v>
      </c>
      <c r="I37" s="207" t="s">
        <v>17</v>
      </c>
      <c r="J37" s="206"/>
      <c r="K37" s="12" t="s">
        <v>17</v>
      </c>
      <c r="L37" s="13" t="s">
        <v>17</v>
      </c>
      <c r="M37" s="207" t="s">
        <v>17</v>
      </c>
      <c r="N37" s="205"/>
      <c r="O37" s="206"/>
    </row>
    <row r="38" spans="1:15" s="9" customFormat="1" ht="18.75" x14ac:dyDescent="0.3">
      <c r="A38" s="1" t="s">
        <v>17</v>
      </c>
      <c r="B38" s="2" t="s">
        <v>17</v>
      </c>
      <c r="C38" s="220" t="s">
        <v>159</v>
      </c>
      <c r="D38" s="205"/>
      <c r="E38" s="206"/>
      <c r="F38" s="166">
        <v>14195.93</v>
      </c>
      <c r="G38" s="166">
        <v>13660.24</v>
      </c>
      <c r="H38" s="18" t="s">
        <v>397</v>
      </c>
      <c r="I38" s="218" t="s">
        <v>18</v>
      </c>
      <c r="J38" s="206"/>
      <c r="K38" s="6" t="s">
        <v>398</v>
      </c>
      <c r="L38" s="19" t="s">
        <v>12</v>
      </c>
      <c r="M38" s="218" t="s">
        <v>240</v>
      </c>
      <c r="N38" s="205"/>
      <c r="O38" s="206"/>
    </row>
    <row r="39" spans="1:15" s="9" customFormat="1" ht="18.75" x14ac:dyDescent="0.3">
      <c r="A39" s="221" t="s">
        <v>171</v>
      </c>
      <c r="B39" s="205"/>
      <c r="C39" s="205"/>
      <c r="D39" s="205"/>
      <c r="E39" s="206"/>
      <c r="F39" s="22">
        <f>SUM(F38)</f>
        <v>14195.93</v>
      </c>
      <c r="G39" s="30">
        <f>SUM(G38)</f>
        <v>13660.24</v>
      </c>
      <c r="H39" s="20" t="s">
        <v>397</v>
      </c>
      <c r="I39" s="219" t="s">
        <v>18</v>
      </c>
      <c r="J39" s="206"/>
      <c r="K39" s="12" t="s">
        <v>17</v>
      </c>
      <c r="L39" s="7" t="s">
        <v>17</v>
      </c>
      <c r="M39" s="219" t="s">
        <v>240</v>
      </c>
      <c r="N39" s="205"/>
      <c r="O39" s="206"/>
    </row>
    <row r="40" spans="1:15" s="9" customFormat="1" ht="18.75" x14ac:dyDescent="0.3">
      <c r="A40" s="221" t="s">
        <v>175</v>
      </c>
      <c r="B40" s="205"/>
      <c r="C40" s="205"/>
      <c r="D40" s="205"/>
      <c r="E40" s="206"/>
      <c r="F40" s="22">
        <f>SUM(F17,F25,F36,F39)</f>
        <v>1548941.0999999999</v>
      </c>
      <c r="G40" s="20" t="s">
        <v>399</v>
      </c>
      <c r="H40" s="20" t="s">
        <v>400</v>
      </c>
      <c r="I40" s="219" t="s">
        <v>401</v>
      </c>
      <c r="J40" s="206"/>
      <c r="K40" s="12" t="s">
        <v>17</v>
      </c>
      <c r="L40" s="7" t="s">
        <v>17</v>
      </c>
      <c r="M40" s="219" t="s">
        <v>402</v>
      </c>
      <c r="N40" s="205"/>
      <c r="O40" s="206"/>
    </row>
    <row r="41" spans="1:15" s="9" customFormat="1" ht="18.75" x14ac:dyDescent="0.3">
      <c r="A41" s="12" t="s">
        <v>17</v>
      </c>
      <c r="B41" s="204" t="s">
        <v>179</v>
      </c>
      <c r="C41" s="205"/>
      <c r="D41" s="205"/>
      <c r="E41" s="206"/>
      <c r="F41" s="11" t="s">
        <v>17</v>
      </c>
      <c r="G41" s="11" t="s">
        <v>17</v>
      </c>
      <c r="H41" s="11" t="s">
        <v>17</v>
      </c>
      <c r="I41" s="207" t="s">
        <v>17</v>
      </c>
      <c r="J41" s="206"/>
      <c r="K41" s="12" t="s">
        <v>17</v>
      </c>
      <c r="L41" s="13" t="s">
        <v>17</v>
      </c>
      <c r="M41" s="207" t="s">
        <v>17</v>
      </c>
      <c r="N41" s="205"/>
      <c r="O41" s="206"/>
    </row>
    <row r="42" spans="1:15" s="9" customFormat="1" ht="18.75" x14ac:dyDescent="0.3">
      <c r="A42" s="12" t="s">
        <v>17</v>
      </c>
      <c r="B42" s="204" t="s">
        <v>180</v>
      </c>
      <c r="C42" s="205"/>
      <c r="D42" s="205"/>
      <c r="E42" s="206"/>
      <c r="F42" s="24">
        <v>14300</v>
      </c>
      <c r="G42" s="11">
        <v>0</v>
      </c>
      <c r="H42" s="11">
        <v>0</v>
      </c>
      <c r="I42" s="207">
        <v>0</v>
      </c>
      <c r="J42" s="206"/>
      <c r="K42" s="12">
        <v>0</v>
      </c>
      <c r="L42" s="19" t="s">
        <v>12</v>
      </c>
      <c r="M42" s="207">
        <v>0</v>
      </c>
      <c r="N42" s="205"/>
      <c r="O42" s="206"/>
    </row>
    <row r="43" spans="1:15" s="9" customFormat="1" ht="18.75" customHeight="1" x14ac:dyDescent="0.3">
      <c r="A43" s="1" t="s">
        <v>17</v>
      </c>
      <c r="B43" s="2" t="s">
        <v>17</v>
      </c>
      <c r="C43" s="222" t="s">
        <v>196</v>
      </c>
      <c r="D43" s="222"/>
      <c r="E43" s="220"/>
      <c r="F43" s="18" t="s">
        <v>17</v>
      </c>
      <c r="G43" s="18" t="s">
        <v>17</v>
      </c>
      <c r="H43" s="18" t="s">
        <v>17</v>
      </c>
      <c r="I43" s="235" t="s">
        <v>17</v>
      </c>
      <c r="J43" s="237"/>
      <c r="K43" s="6" t="s">
        <v>17</v>
      </c>
      <c r="L43" s="19" t="s">
        <v>17</v>
      </c>
      <c r="M43" s="235" t="s">
        <v>17</v>
      </c>
      <c r="N43" s="236"/>
      <c r="O43" s="237"/>
    </row>
    <row r="44" spans="1:15" s="9" customFormat="1" ht="18.75" customHeight="1" x14ac:dyDescent="0.3">
      <c r="A44" s="1" t="s">
        <v>17</v>
      </c>
      <c r="B44" s="2" t="s">
        <v>17</v>
      </c>
      <c r="C44" s="2" t="s">
        <v>17</v>
      </c>
      <c r="D44" s="222" t="s">
        <v>403</v>
      </c>
      <c r="E44" s="220"/>
      <c r="F44" s="18" t="s">
        <v>19</v>
      </c>
      <c r="G44" s="18" t="s">
        <v>19</v>
      </c>
      <c r="H44" s="18" t="s">
        <v>19</v>
      </c>
      <c r="I44" s="235" t="s">
        <v>404</v>
      </c>
      <c r="J44" s="237"/>
      <c r="K44" s="6" t="s">
        <v>91</v>
      </c>
      <c r="L44" s="19" t="s">
        <v>12</v>
      </c>
      <c r="M44" s="235" t="s">
        <v>19</v>
      </c>
      <c r="N44" s="236"/>
      <c r="O44" s="237"/>
    </row>
    <row r="45" spans="1:15" s="9" customFormat="1" ht="18.75" x14ac:dyDescent="0.3">
      <c r="A45" s="221" t="s">
        <v>212</v>
      </c>
      <c r="B45" s="205"/>
      <c r="C45" s="205"/>
      <c r="D45" s="205"/>
      <c r="E45" s="206"/>
      <c r="F45" s="23">
        <v>14300</v>
      </c>
      <c r="G45" s="20" t="s">
        <v>19</v>
      </c>
      <c r="H45" s="20" t="s">
        <v>19</v>
      </c>
      <c r="I45" s="219" t="s">
        <v>404</v>
      </c>
      <c r="J45" s="206"/>
      <c r="K45" s="12" t="s">
        <v>17</v>
      </c>
      <c r="L45" s="7" t="s">
        <v>17</v>
      </c>
      <c r="M45" s="219" t="s">
        <v>19</v>
      </c>
      <c r="N45" s="205"/>
      <c r="O45" s="206"/>
    </row>
    <row r="46" spans="1:15" s="9" customFormat="1" ht="18.75" x14ac:dyDescent="0.3">
      <c r="A46" s="12" t="s">
        <v>17</v>
      </c>
      <c r="B46" s="204" t="s">
        <v>215</v>
      </c>
      <c r="C46" s="205"/>
      <c r="D46" s="205"/>
      <c r="E46" s="206"/>
      <c r="F46" s="24">
        <v>226900</v>
      </c>
      <c r="G46" s="24">
        <v>693000</v>
      </c>
      <c r="H46" s="11" t="s">
        <v>17</v>
      </c>
      <c r="I46" s="207" t="s">
        <v>17</v>
      </c>
      <c r="J46" s="206"/>
      <c r="K46" s="12" t="s">
        <v>17</v>
      </c>
      <c r="L46" s="13" t="s">
        <v>17</v>
      </c>
      <c r="M46" s="207" t="s">
        <v>17</v>
      </c>
      <c r="N46" s="205"/>
      <c r="O46" s="206"/>
    </row>
    <row r="47" spans="1:15" s="9" customFormat="1" ht="18.75" x14ac:dyDescent="0.3">
      <c r="A47" s="1" t="s">
        <v>17</v>
      </c>
      <c r="B47" s="2" t="s">
        <v>17</v>
      </c>
      <c r="C47" s="220" t="s">
        <v>220</v>
      </c>
      <c r="D47" s="205"/>
      <c r="E47" s="206"/>
      <c r="F47" s="18" t="s">
        <v>17</v>
      </c>
      <c r="G47" s="18" t="s">
        <v>17</v>
      </c>
      <c r="H47" s="18" t="s">
        <v>17</v>
      </c>
      <c r="I47" s="218" t="s">
        <v>17</v>
      </c>
      <c r="J47" s="206"/>
      <c r="K47" s="6" t="s">
        <v>17</v>
      </c>
      <c r="L47" s="19" t="s">
        <v>17</v>
      </c>
      <c r="M47" s="218" t="s">
        <v>17</v>
      </c>
      <c r="N47" s="205"/>
      <c r="O47" s="206"/>
    </row>
    <row r="48" spans="1:15" s="9" customFormat="1" ht="18.75" x14ac:dyDescent="0.3">
      <c r="A48" s="1" t="s">
        <v>17</v>
      </c>
      <c r="B48" s="2" t="s">
        <v>17</v>
      </c>
      <c r="C48" s="2" t="s">
        <v>17</v>
      </c>
      <c r="D48" s="224" t="s">
        <v>689</v>
      </c>
      <c r="E48" s="206"/>
      <c r="F48" s="18" t="s">
        <v>19</v>
      </c>
      <c r="G48" s="18" t="s">
        <v>19</v>
      </c>
      <c r="H48" s="18" t="s">
        <v>341</v>
      </c>
      <c r="I48" s="218" t="s">
        <v>19</v>
      </c>
      <c r="J48" s="206"/>
      <c r="K48" s="6" t="s">
        <v>19</v>
      </c>
      <c r="L48" s="19" t="s">
        <v>12</v>
      </c>
      <c r="M48" s="218" t="s">
        <v>19</v>
      </c>
      <c r="N48" s="205"/>
      <c r="O48" s="206"/>
    </row>
    <row r="49" spans="1:15" s="9" customFormat="1" ht="18.75" x14ac:dyDescent="0.3">
      <c r="A49" s="1" t="s">
        <v>17</v>
      </c>
      <c r="B49" s="2" t="s">
        <v>17</v>
      </c>
      <c r="C49" s="2" t="s">
        <v>17</v>
      </c>
      <c r="D49" s="224" t="s">
        <v>690</v>
      </c>
      <c r="E49" s="206"/>
      <c r="F49" s="18" t="s">
        <v>19</v>
      </c>
      <c r="G49" s="18" t="s">
        <v>19</v>
      </c>
      <c r="H49" s="18" t="s">
        <v>405</v>
      </c>
      <c r="I49" s="218" t="s">
        <v>19</v>
      </c>
      <c r="J49" s="206"/>
      <c r="K49" s="6" t="s">
        <v>19</v>
      </c>
      <c r="L49" s="19" t="s">
        <v>12</v>
      </c>
      <c r="M49" s="218" t="s">
        <v>19</v>
      </c>
      <c r="N49" s="205"/>
      <c r="O49" s="206"/>
    </row>
    <row r="50" spans="1:15" s="9" customFormat="1" ht="38.25" customHeight="1" x14ac:dyDescent="0.3">
      <c r="A50" s="1" t="s">
        <v>17</v>
      </c>
      <c r="B50" s="2" t="s">
        <v>17</v>
      </c>
      <c r="C50" s="2" t="s">
        <v>17</v>
      </c>
      <c r="D50" s="224" t="s">
        <v>406</v>
      </c>
      <c r="E50" s="206"/>
      <c r="F50" s="18" t="s">
        <v>19</v>
      </c>
      <c r="G50" s="18" t="s">
        <v>19</v>
      </c>
      <c r="H50" s="18" t="s">
        <v>19</v>
      </c>
      <c r="I50" s="218" t="s">
        <v>407</v>
      </c>
      <c r="J50" s="206"/>
      <c r="K50" s="6" t="s">
        <v>91</v>
      </c>
      <c r="L50" s="19" t="s">
        <v>12</v>
      </c>
      <c r="M50" s="218" t="s">
        <v>19</v>
      </c>
      <c r="N50" s="205"/>
      <c r="O50" s="206"/>
    </row>
    <row r="51" spans="1:15" s="9" customFormat="1" ht="20.25" x14ac:dyDescent="0.3">
      <c r="A51" s="32"/>
      <c r="B51" s="32"/>
      <c r="C51" s="32"/>
      <c r="D51" s="32"/>
      <c r="E51" s="33"/>
      <c r="F51" s="26"/>
      <c r="G51" s="26"/>
      <c r="H51" s="26"/>
      <c r="I51" s="26"/>
      <c r="J51" s="33"/>
      <c r="K51" s="26"/>
      <c r="L51" s="34"/>
      <c r="M51" s="26"/>
      <c r="N51" s="33"/>
      <c r="O51" s="120">
        <v>30</v>
      </c>
    </row>
    <row r="52" spans="1:15" s="9" customFormat="1" ht="18" customHeight="1" x14ac:dyDescent="0.3">
      <c r="A52" s="211" t="s">
        <v>17</v>
      </c>
      <c r="B52" s="212"/>
      <c r="C52" s="212"/>
      <c r="D52" s="212"/>
      <c r="E52" s="213"/>
      <c r="F52" s="217" t="s">
        <v>2</v>
      </c>
      <c r="G52" s="205"/>
      <c r="H52" s="206"/>
      <c r="I52" s="217" t="s">
        <v>3</v>
      </c>
      <c r="J52" s="205"/>
      <c r="K52" s="205"/>
      <c r="L52" s="205"/>
      <c r="M52" s="205"/>
      <c r="N52" s="205"/>
      <c r="O52" s="206"/>
    </row>
    <row r="53" spans="1:15" s="9" customFormat="1" ht="18.75" customHeight="1" x14ac:dyDescent="0.3">
      <c r="A53" s="214" t="s">
        <v>17</v>
      </c>
      <c r="B53" s="209"/>
      <c r="C53" s="209"/>
      <c r="D53" s="209"/>
      <c r="E53" s="210"/>
      <c r="F53" s="10" t="s">
        <v>4</v>
      </c>
      <c r="G53" s="10" t="s">
        <v>5</v>
      </c>
      <c r="H53" s="10" t="s">
        <v>6</v>
      </c>
      <c r="I53" s="217" t="s">
        <v>7</v>
      </c>
      <c r="J53" s="206"/>
      <c r="K53" s="217" t="s">
        <v>8</v>
      </c>
      <c r="L53" s="206"/>
      <c r="M53" s="217" t="s">
        <v>9</v>
      </c>
      <c r="N53" s="205"/>
      <c r="O53" s="206"/>
    </row>
    <row r="54" spans="1:15" s="9" customFormat="1" ht="36.75" customHeight="1" x14ac:dyDescent="0.3">
      <c r="A54" s="1" t="s">
        <v>17</v>
      </c>
      <c r="B54" s="2" t="s">
        <v>17</v>
      </c>
      <c r="C54" s="2" t="s">
        <v>17</v>
      </c>
      <c r="D54" s="242" t="s">
        <v>408</v>
      </c>
      <c r="E54" s="206"/>
      <c r="F54" s="18" t="s">
        <v>19</v>
      </c>
      <c r="G54" s="18" t="s">
        <v>19</v>
      </c>
      <c r="H54" s="18" t="s">
        <v>19</v>
      </c>
      <c r="I54" s="218" t="s">
        <v>407</v>
      </c>
      <c r="J54" s="206"/>
      <c r="K54" s="6" t="s">
        <v>91</v>
      </c>
      <c r="L54" s="19" t="s">
        <v>12</v>
      </c>
      <c r="M54" s="218" t="s">
        <v>19</v>
      </c>
      <c r="N54" s="205"/>
      <c r="O54" s="206"/>
    </row>
    <row r="55" spans="1:15" s="9" customFormat="1" ht="36" customHeight="1" x14ac:dyDescent="0.3">
      <c r="A55" s="1" t="s">
        <v>17</v>
      </c>
      <c r="B55" s="2" t="s">
        <v>17</v>
      </c>
      <c r="C55" s="2" t="s">
        <v>17</v>
      </c>
      <c r="D55" s="242" t="s">
        <v>409</v>
      </c>
      <c r="E55" s="206"/>
      <c r="F55" s="18" t="s">
        <v>19</v>
      </c>
      <c r="G55" s="18" t="s">
        <v>19</v>
      </c>
      <c r="H55" s="18" t="s">
        <v>19</v>
      </c>
      <c r="I55" s="218" t="s">
        <v>410</v>
      </c>
      <c r="J55" s="206"/>
      <c r="K55" s="6" t="s">
        <v>91</v>
      </c>
      <c r="L55" s="19" t="s">
        <v>12</v>
      </c>
      <c r="M55" s="218" t="s">
        <v>19</v>
      </c>
      <c r="N55" s="205"/>
      <c r="O55" s="206"/>
    </row>
    <row r="56" spans="1:15" s="9" customFormat="1" ht="18.75" x14ac:dyDescent="0.3">
      <c r="A56" s="221" t="s">
        <v>223</v>
      </c>
      <c r="B56" s="205"/>
      <c r="C56" s="205"/>
      <c r="D56" s="205"/>
      <c r="E56" s="206"/>
      <c r="F56" s="24">
        <v>226900</v>
      </c>
      <c r="G56" s="24">
        <v>693000</v>
      </c>
      <c r="H56" s="20" t="s">
        <v>411</v>
      </c>
      <c r="I56" s="219" t="s">
        <v>412</v>
      </c>
      <c r="J56" s="206"/>
      <c r="K56" s="12" t="s">
        <v>17</v>
      </c>
      <c r="L56" s="7" t="s">
        <v>17</v>
      </c>
      <c r="M56" s="219" t="s">
        <v>19</v>
      </c>
      <c r="N56" s="205"/>
      <c r="O56" s="206"/>
    </row>
    <row r="57" spans="1:15" s="9" customFormat="1" ht="18.75" x14ac:dyDescent="0.3">
      <c r="A57" s="221" t="s">
        <v>224</v>
      </c>
      <c r="B57" s="205"/>
      <c r="C57" s="205"/>
      <c r="D57" s="205"/>
      <c r="E57" s="206"/>
      <c r="F57" s="23">
        <v>241200</v>
      </c>
      <c r="G57" s="23">
        <v>693000</v>
      </c>
      <c r="H57" s="20" t="s">
        <v>411</v>
      </c>
      <c r="I57" s="219" t="s">
        <v>413</v>
      </c>
      <c r="J57" s="206"/>
      <c r="K57" s="12" t="s">
        <v>17</v>
      </c>
      <c r="L57" s="7" t="s">
        <v>17</v>
      </c>
      <c r="M57" s="219" t="s">
        <v>19</v>
      </c>
      <c r="N57" s="205"/>
      <c r="O57" s="206"/>
    </row>
    <row r="58" spans="1:15" s="9" customFormat="1" ht="18.75" x14ac:dyDescent="0.3">
      <c r="A58" s="12" t="s">
        <v>17</v>
      </c>
      <c r="B58" s="204" t="s">
        <v>325</v>
      </c>
      <c r="C58" s="205"/>
      <c r="D58" s="205"/>
      <c r="E58" s="206"/>
      <c r="F58" s="11" t="s">
        <v>17</v>
      </c>
      <c r="G58" s="11" t="s">
        <v>17</v>
      </c>
      <c r="H58" s="11" t="s">
        <v>17</v>
      </c>
      <c r="I58" s="207" t="s">
        <v>17</v>
      </c>
      <c r="J58" s="206"/>
      <c r="K58" s="12" t="s">
        <v>17</v>
      </c>
      <c r="L58" s="13" t="s">
        <v>17</v>
      </c>
      <c r="M58" s="207" t="s">
        <v>17</v>
      </c>
      <c r="N58" s="205"/>
      <c r="O58" s="206"/>
    </row>
    <row r="59" spans="1:15" s="9" customFormat="1" ht="18.75" x14ac:dyDescent="0.3">
      <c r="A59" s="12" t="s">
        <v>17</v>
      </c>
      <c r="B59" s="204" t="s">
        <v>326</v>
      </c>
      <c r="C59" s="205"/>
      <c r="D59" s="205"/>
      <c r="E59" s="206"/>
      <c r="F59" s="11" t="s">
        <v>17</v>
      </c>
      <c r="G59" s="11" t="s">
        <v>17</v>
      </c>
      <c r="H59" s="11" t="s">
        <v>17</v>
      </c>
      <c r="I59" s="207" t="s">
        <v>17</v>
      </c>
      <c r="J59" s="206"/>
      <c r="K59" s="12" t="s">
        <v>17</v>
      </c>
      <c r="L59" s="13" t="s">
        <v>17</v>
      </c>
      <c r="M59" s="207" t="s">
        <v>17</v>
      </c>
      <c r="N59" s="205"/>
      <c r="O59" s="206"/>
    </row>
    <row r="60" spans="1:15" s="9" customFormat="1" ht="18.75" x14ac:dyDescent="0.3">
      <c r="A60" s="1" t="s">
        <v>17</v>
      </c>
      <c r="B60" s="2" t="s">
        <v>17</v>
      </c>
      <c r="C60" s="220" t="s">
        <v>326</v>
      </c>
      <c r="D60" s="205"/>
      <c r="E60" s="206"/>
      <c r="F60" s="21">
        <v>155000</v>
      </c>
      <c r="G60" s="21">
        <v>110111</v>
      </c>
      <c r="H60" s="18" t="s">
        <v>414</v>
      </c>
      <c r="I60" s="218" t="s">
        <v>19</v>
      </c>
      <c r="J60" s="206"/>
      <c r="K60" s="6" t="s">
        <v>19</v>
      </c>
      <c r="L60" s="19" t="s">
        <v>12</v>
      </c>
      <c r="M60" s="218" t="s">
        <v>19</v>
      </c>
      <c r="N60" s="205"/>
      <c r="O60" s="206"/>
    </row>
    <row r="61" spans="1:15" s="9" customFormat="1" ht="18.75" x14ac:dyDescent="0.3">
      <c r="A61" s="221" t="s">
        <v>327</v>
      </c>
      <c r="B61" s="205"/>
      <c r="C61" s="205"/>
      <c r="D61" s="205"/>
      <c r="E61" s="206"/>
      <c r="F61" s="23">
        <f>SUM(F60)</f>
        <v>155000</v>
      </c>
      <c r="G61" s="23">
        <f>SUM(G60)</f>
        <v>110111</v>
      </c>
      <c r="H61" s="20" t="s">
        <v>414</v>
      </c>
      <c r="I61" s="219" t="s">
        <v>19</v>
      </c>
      <c r="J61" s="206"/>
      <c r="K61" s="12" t="s">
        <v>17</v>
      </c>
      <c r="L61" s="7" t="s">
        <v>17</v>
      </c>
      <c r="M61" s="219" t="s">
        <v>19</v>
      </c>
      <c r="N61" s="205"/>
      <c r="O61" s="206"/>
    </row>
    <row r="62" spans="1:15" s="9" customFormat="1" ht="18.75" x14ac:dyDescent="0.3">
      <c r="A62" s="221" t="s">
        <v>328</v>
      </c>
      <c r="B62" s="205"/>
      <c r="C62" s="205"/>
      <c r="D62" s="205"/>
      <c r="E62" s="206"/>
      <c r="F62" s="23">
        <f>SUM(F61)</f>
        <v>155000</v>
      </c>
      <c r="G62" s="23">
        <f>SUM(G61)</f>
        <v>110111</v>
      </c>
      <c r="H62" s="20" t="s">
        <v>414</v>
      </c>
      <c r="I62" s="219" t="s">
        <v>19</v>
      </c>
      <c r="J62" s="206"/>
      <c r="K62" s="12" t="s">
        <v>17</v>
      </c>
      <c r="L62" s="7" t="s">
        <v>17</v>
      </c>
      <c r="M62" s="219" t="s">
        <v>19</v>
      </c>
      <c r="N62" s="205"/>
      <c r="O62" s="206"/>
    </row>
    <row r="63" spans="1:15" s="9" customFormat="1" ht="18.75" x14ac:dyDescent="0.3">
      <c r="A63" s="12" t="s">
        <v>17</v>
      </c>
      <c r="B63" s="204" t="s">
        <v>415</v>
      </c>
      <c r="C63" s="205"/>
      <c r="D63" s="205"/>
      <c r="E63" s="206"/>
      <c r="F63" s="11" t="s">
        <v>17</v>
      </c>
      <c r="G63" s="11" t="s">
        <v>17</v>
      </c>
      <c r="H63" s="11" t="s">
        <v>17</v>
      </c>
      <c r="I63" s="207" t="s">
        <v>17</v>
      </c>
      <c r="J63" s="206"/>
      <c r="K63" s="12" t="s">
        <v>17</v>
      </c>
      <c r="L63" s="13" t="s">
        <v>17</v>
      </c>
      <c r="M63" s="207" t="s">
        <v>17</v>
      </c>
      <c r="N63" s="205"/>
      <c r="O63" s="206"/>
    </row>
    <row r="64" spans="1:15" s="9" customFormat="1" ht="18.75" x14ac:dyDescent="0.3">
      <c r="A64" s="12" t="s">
        <v>17</v>
      </c>
      <c r="B64" s="204" t="s">
        <v>416</v>
      </c>
      <c r="C64" s="205"/>
      <c r="D64" s="205"/>
      <c r="E64" s="206"/>
      <c r="F64" s="11" t="s">
        <v>17</v>
      </c>
      <c r="G64" s="11" t="s">
        <v>17</v>
      </c>
      <c r="H64" s="11" t="s">
        <v>17</v>
      </c>
      <c r="I64" s="207" t="s">
        <v>17</v>
      </c>
      <c r="J64" s="206"/>
      <c r="K64" s="12" t="s">
        <v>17</v>
      </c>
      <c r="L64" s="13" t="s">
        <v>17</v>
      </c>
      <c r="M64" s="207" t="s">
        <v>17</v>
      </c>
      <c r="N64" s="205"/>
      <c r="O64" s="206"/>
    </row>
    <row r="65" spans="1:15" s="9" customFormat="1" ht="18.75" x14ac:dyDescent="0.3">
      <c r="A65" s="1" t="s">
        <v>17</v>
      </c>
      <c r="B65" s="2" t="s">
        <v>17</v>
      </c>
      <c r="C65" s="220" t="s">
        <v>417</v>
      </c>
      <c r="D65" s="205"/>
      <c r="E65" s="206"/>
      <c r="F65" s="18" t="s">
        <v>19</v>
      </c>
      <c r="G65" s="18" t="s">
        <v>19</v>
      </c>
      <c r="H65" s="18" t="s">
        <v>418</v>
      </c>
      <c r="I65" s="218" t="s">
        <v>419</v>
      </c>
      <c r="J65" s="206"/>
      <c r="K65" s="145">
        <v>-11.9</v>
      </c>
      <c r="L65" s="19" t="s">
        <v>12</v>
      </c>
      <c r="M65" s="251">
        <v>1680000</v>
      </c>
      <c r="N65" s="252"/>
      <c r="O65" s="253"/>
    </row>
    <row r="66" spans="1:15" s="9" customFormat="1" ht="18.75" x14ac:dyDescent="0.3">
      <c r="A66" s="1" t="s">
        <v>17</v>
      </c>
      <c r="B66" s="2" t="s">
        <v>17</v>
      </c>
      <c r="C66" s="2" t="s">
        <v>17</v>
      </c>
      <c r="D66" s="220" t="s">
        <v>420</v>
      </c>
      <c r="E66" s="206"/>
      <c r="F66" s="18" t="s">
        <v>19</v>
      </c>
      <c r="G66" s="18" t="s">
        <v>19</v>
      </c>
      <c r="H66" s="18" t="s">
        <v>19</v>
      </c>
      <c r="I66" s="218" t="s">
        <v>19</v>
      </c>
      <c r="J66" s="206"/>
      <c r="K66" s="6" t="s">
        <v>74</v>
      </c>
      <c r="L66" s="19" t="s">
        <v>12</v>
      </c>
      <c r="M66" s="218" t="s">
        <v>421</v>
      </c>
      <c r="N66" s="205"/>
      <c r="O66" s="206"/>
    </row>
    <row r="67" spans="1:15" s="9" customFormat="1" ht="18.75" x14ac:dyDescent="0.3">
      <c r="A67" s="1" t="s">
        <v>17</v>
      </c>
      <c r="B67" s="2" t="s">
        <v>17</v>
      </c>
      <c r="C67" s="2" t="s">
        <v>17</v>
      </c>
      <c r="D67" s="220" t="s">
        <v>422</v>
      </c>
      <c r="E67" s="206"/>
      <c r="F67" s="18" t="s">
        <v>19</v>
      </c>
      <c r="G67" s="18" t="s">
        <v>19</v>
      </c>
      <c r="H67" s="18" t="s">
        <v>19</v>
      </c>
      <c r="I67" s="218" t="s">
        <v>19</v>
      </c>
      <c r="J67" s="206"/>
      <c r="K67" s="6" t="s">
        <v>74</v>
      </c>
      <c r="L67" s="19" t="s">
        <v>12</v>
      </c>
      <c r="M67" s="218" t="s">
        <v>423</v>
      </c>
      <c r="N67" s="205"/>
      <c r="O67" s="206"/>
    </row>
    <row r="68" spans="1:15" s="9" customFormat="1" ht="18.75" x14ac:dyDescent="0.3">
      <c r="A68" s="1" t="s">
        <v>17</v>
      </c>
      <c r="B68" s="2" t="s">
        <v>17</v>
      </c>
      <c r="C68" s="2" t="s">
        <v>17</v>
      </c>
      <c r="D68" s="220" t="s">
        <v>424</v>
      </c>
      <c r="E68" s="206"/>
      <c r="F68" s="18" t="s">
        <v>19</v>
      </c>
      <c r="G68" s="18" t="s">
        <v>19</v>
      </c>
      <c r="H68" s="18" t="s">
        <v>19</v>
      </c>
      <c r="I68" s="218" t="s">
        <v>19</v>
      </c>
      <c r="J68" s="206"/>
      <c r="K68" s="6" t="s">
        <v>74</v>
      </c>
      <c r="L68" s="19" t="s">
        <v>12</v>
      </c>
      <c r="M68" s="218" t="s">
        <v>421</v>
      </c>
      <c r="N68" s="205"/>
      <c r="O68" s="206"/>
    </row>
    <row r="69" spans="1:15" s="9" customFormat="1" ht="18.75" x14ac:dyDescent="0.3">
      <c r="A69" s="1" t="s">
        <v>17</v>
      </c>
      <c r="B69" s="2" t="s">
        <v>17</v>
      </c>
      <c r="C69" s="2" t="s">
        <v>17</v>
      </c>
      <c r="D69" s="220" t="s">
        <v>425</v>
      </c>
      <c r="E69" s="206"/>
      <c r="F69" s="18" t="s">
        <v>19</v>
      </c>
      <c r="G69" s="18" t="s">
        <v>19</v>
      </c>
      <c r="H69" s="18" t="s">
        <v>19</v>
      </c>
      <c r="I69" s="218" t="s">
        <v>19</v>
      </c>
      <c r="J69" s="206"/>
      <c r="K69" s="6" t="s">
        <v>74</v>
      </c>
      <c r="L69" s="19" t="s">
        <v>12</v>
      </c>
      <c r="M69" s="218" t="s">
        <v>426</v>
      </c>
      <c r="N69" s="205"/>
      <c r="O69" s="206"/>
    </row>
    <row r="70" spans="1:15" s="9" customFormat="1" ht="18.75" x14ac:dyDescent="0.3">
      <c r="A70" s="221" t="s">
        <v>427</v>
      </c>
      <c r="B70" s="205"/>
      <c r="C70" s="205"/>
      <c r="D70" s="205"/>
      <c r="E70" s="206"/>
      <c r="F70" s="23">
        <v>1894000</v>
      </c>
      <c r="G70" s="23">
        <v>1867920</v>
      </c>
      <c r="H70" s="20" t="s">
        <v>418</v>
      </c>
      <c r="I70" s="219" t="s">
        <v>419</v>
      </c>
      <c r="J70" s="206"/>
      <c r="K70" s="12" t="s">
        <v>17</v>
      </c>
      <c r="L70" s="7" t="s">
        <v>17</v>
      </c>
      <c r="M70" s="219" t="s">
        <v>428</v>
      </c>
      <c r="N70" s="205"/>
      <c r="O70" s="206"/>
    </row>
    <row r="71" spans="1:15" s="9" customFormat="1" ht="18.75" x14ac:dyDescent="0.3">
      <c r="A71" s="221" t="s">
        <v>429</v>
      </c>
      <c r="B71" s="205"/>
      <c r="C71" s="205"/>
      <c r="D71" s="205"/>
      <c r="E71" s="206"/>
      <c r="F71" s="23">
        <f>SUM(F70)</f>
        <v>1894000</v>
      </c>
      <c r="G71" s="23">
        <v>1867920</v>
      </c>
      <c r="H71" s="20" t="s">
        <v>418</v>
      </c>
      <c r="I71" s="219" t="s">
        <v>419</v>
      </c>
      <c r="J71" s="206"/>
      <c r="K71" s="12" t="s">
        <v>17</v>
      </c>
      <c r="L71" s="7" t="s">
        <v>17</v>
      </c>
      <c r="M71" s="219" t="s">
        <v>428</v>
      </c>
      <c r="N71" s="205"/>
      <c r="O71" s="206"/>
    </row>
    <row r="72" spans="1:15" s="9" customFormat="1" ht="18.75" x14ac:dyDescent="0.3">
      <c r="A72" s="221" t="s">
        <v>430</v>
      </c>
      <c r="B72" s="205"/>
      <c r="C72" s="205"/>
      <c r="D72" s="205"/>
      <c r="E72" s="206"/>
      <c r="F72" s="23">
        <f>SUM(F13,F40,F57,F62,F71)</f>
        <v>3839141.0999999996</v>
      </c>
      <c r="G72" s="23">
        <f>SUM(G13,G40,G57,G62,G71)</f>
        <v>2671031</v>
      </c>
      <c r="H72" s="20" t="s">
        <v>431</v>
      </c>
      <c r="I72" s="219" t="s">
        <v>432</v>
      </c>
      <c r="J72" s="206"/>
      <c r="K72" s="12" t="s">
        <v>17</v>
      </c>
      <c r="L72" s="7" t="s">
        <v>17</v>
      </c>
      <c r="M72" s="219" t="s">
        <v>433</v>
      </c>
      <c r="N72" s="205"/>
      <c r="O72" s="206"/>
    </row>
    <row r="73" spans="1:15" s="9" customFormat="1" ht="20.25" x14ac:dyDescent="0.3">
      <c r="A73" s="122"/>
      <c r="B73" s="111"/>
      <c r="C73" s="111"/>
      <c r="D73" s="111"/>
      <c r="E73" s="111"/>
      <c r="F73" s="127"/>
      <c r="G73" s="127"/>
      <c r="H73" s="110"/>
      <c r="I73" s="110"/>
      <c r="J73" s="111"/>
      <c r="K73" s="37"/>
      <c r="L73" s="32"/>
      <c r="M73" s="110"/>
      <c r="N73" s="111"/>
      <c r="O73" s="144">
        <v>31</v>
      </c>
    </row>
    <row r="74" spans="1:15" s="31" customFormat="1" ht="19.5" x14ac:dyDescent="0.25"/>
    <row r="75" spans="1:15" s="9" customFormat="1" ht="18" customHeight="1" x14ac:dyDescent="0.3">
      <c r="A75" s="211" t="s">
        <v>17</v>
      </c>
      <c r="B75" s="212"/>
      <c r="C75" s="212"/>
      <c r="D75" s="212"/>
      <c r="E75" s="213"/>
      <c r="F75" s="217" t="s">
        <v>2</v>
      </c>
      <c r="G75" s="205"/>
      <c r="H75" s="206"/>
      <c r="I75" s="217" t="s">
        <v>3</v>
      </c>
      <c r="J75" s="205"/>
      <c r="K75" s="205"/>
      <c r="L75" s="205"/>
      <c r="M75" s="205"/>
      <c r="N75" s="205"/>
      <c r="O75" s="206"/>
    </row>
    <row r="76" spans="1:15" s="9" customFormat="1" ht="18.75" customHeight="1" x14ac:dyDescent="0.3">
      <c r="A76" s="214" t="s">
        <v>17</v>
      </c>
      <c r="B76" s="209"/>
      <c r="C76" s="209"/>
      <c r="D76" s="209"/>
      <c r="E76" s="210"/>
      <c r="F76" s="124" t="s">
        <v>4</v>
      </c>
      <c r="G76" s="10" t="s">
        <v>5</v>
      </c>
      <c r="H76" s="10" t="s">
        <v>6</v>
      </c>
      <c r="I76" s="217" t="s">
        <v>7</v>
      </c>
      <c r="J76" s="206"/>
      <c r="K76" s="217" t="s">
        <v>8</v>
      </c>
      <c r="L76" s="206"/>
      <c r="M76" s="217" t="s">
        <v>9</v>
      </c>
      <c r="N76" s="205"/>
      <c r="O76" s="206"/>
    </row>
    <row r="77" spans="1:15" ht="18.75" customHeight="1" x14ac:dyDescent="0.2">
      <c r="A77" s="208" t="s">
        <v>434</v>
      </c>
      <c r="B77" s="209"/>
      <c r="C77" s="209"/>
      <c r="D77" s="209"/>
      <c r="E77" s="210"/>
      <c r="F77" s="166"/>
      <c r="G77" s="166" t="s">
        <v>17</v>
      </c>
      <c r="H77" s="14" t="s">
        <v>17</v>
      </c>
      <c r="I77" s="234" t="s">
        <v>17</v>
      </c>
      <c r="J77" s="204"/>
      <c r="K77" s="15" t="s">
        <v>17</v>
      </c>
      <c r="L77" s="16" t="s">
        <v>17</v>
      </c>
      <c r="M77" s="234" t="s">
        <v>17</v>
      </c>
      <c r="N77" s="264"/>
      <c r="O77" s="204"/>
    </row>
    <row r="78" spans="1:15" ht="18.75" customHeight="1" x14ac:dyDescent="0.2">
      <c r="A78" s="12" t="s">
        <v>17</v>
      </c>
      <c r="B78" s="204" t="s">
        <v>415</v>
      </c>
      <c r="C78" s="205"/>
      <c r="D78" s="205"/>
      <c r="E78" s="206"/>
      <c r="F78" s="166"/>
      <c r="G78" s="166" t="s">
        <v>17</v>
      </c>
      <c r="H78" s="11" t="s">
        <v>17</v>
      </c>
      <c r="I78" s="234" t="s">
        <v>17</v>
      </c>
      <c r="J78" s="204"/>
      <c r="K78" s="12" t="s">
        <v>17</v>
      </c>
      <c r="L78" s="13" t="s">
        <v>17</v>
      </c>
      <c r="M78" s="234" t="s">
        <v>17</v>
      </c>
      <c r="N78" s="264"/>
      <c r="O78" s="204"/>
    </row>
    <row r="79" spans="1:15" s="31" customFormat="1" ht="19.5" customHeight="1" x14ac:dyDescent="0.25">
      <c r="A79" s="12" t="s">
        <v>17</v>
      </c>
      <c r="B79" s="204" t="s">
        <v>416</v>
      </c>
      <c r="C79" s="205"/>
      <c r="D79" s="205"/>
      <c r="E79" s="206"/>
      <c r="F79" s="166"/>
      <c r="G79" s="166" t="s">
        <v>17</v>
      </c>
      <c r="H79" s="11" t="s">
        <v>17</v>
      </c>
      <c r="I79" s="234" t="s">
        <v>17</v>
      </c>
      <c r="J79" s="204"/>
      <c r="K79" s="12" t="s">
        <v>17</v>
      </c>
      <c r="L79" s="13" t="s">
        <v>17</v>
      </c>
      <c r="M79" s="234" t="s">
        <v>17</v>
      </c>
      <c r="N79" s="264"/>
      <c r="O79" s="204"/>
    </row>
    <row r="80" spans="1:15" s="31" customFormat="1" ht="19.5" customHeight="1" x14ac:dyDescent="0.25">
      <c r="A80" s="1" t="s">
        <v>17</v>
      </c>
      <c r="B80" s="2" t="s">
        <v>17</v>
      </c>
      <c r="C80" s="220" t="s">
        <v>417</v>
      </c>
      <c r="D80" s="205"/>
      <c r="E80" s="206"/>
      <c r="F80" s="166"/>
      <c r="G80" s="166"/>
      <c r="H80" s="18"/>
      <c r="I80" s="235"/>
      <c r="J80" s="237"/>
      <c r="K80" s="6"/>
      <c r="L80" s="129"/>
      <c r="M80" s="235"/>
      <c r="N80" s="236"/>
      <c r="O80" s="237"/>
    </row>
    <row r="81" spans="1:15" s="31" customFormat="1" ht="19.5" customHeight="1" x14ac:dyDescent="0.25">
      <c r="A81" s="1" t="s">
        <v>17</v>
      </c>
      <c r="B81" s="2" t="s">
        <v>17</v>
      </c>
      <c r="C81" s="2" t="s">
        <v>17</v>
      </c>
      <c r="D81" s="220" t="s">
        <v>435</v>
      </c>
      <c r="E81" s="206"/>
      <c r="F81" s="166">
        <v>150000</v>
      </c>
      <c r="G81" s="166">
        <v>70000</v>
      </c>
      <c r="H81" s="18" t="s">
        <v>438</v>
      </c>
      <c r="I81" s="235" t="s">
        <v>439</v>
      </c>
      <c r="J81" s="237"/>
      <c r="K81" s="6">
        <v>0</v>
      </c>
      <c r="L81" s="132" t="s">
        <v>12</v>
      </c>
      <c r="M81" s="236" t="s">
        <v>439</v>
      </c>
      <c r="N81" s="236"/>
      <c r="O81" s="237"/>
    </row>
    <row r="82" spans="1:15" s="31" customFormat="1" ht="19.5" customHeight="1" x14ac:dyDescent="0.25">
      <c r="A82" s="221" t="s">
        <v>427</v>
      </c>
      <c r="B82" s="205"/>
      <c r="C82" s="205"/>
      <c r="D82" s="205"/>
      <c r="E82" s="206"/>
      <c r="F82" s="173">
        <v>150000</v>
      </c>
      <c r="G82" s="173">
        <v>70000</v>
      </c>
      <c r="H82" s="20" t="s">
        <v>438</v>
      </c>
      <c r="I82" s="260" t="s">
        <v>439</v>
      </c>
      <c r="J82" s="261"/>
      <c r="K82" s="12" t="s">
        <v>17</v>
      </c>
      <c r="L82" s="132" t="s">
        <v>17</v>
      </c>
      <c r="M82" s="262" t="s">
        <v>439</v>
      </c>
      <c r="N82" s="262"/>
      <c r="O82" s="261"/>
    </row>
    <row r="83" spans="1:15" ht="18.75" x14ac:dyDescent="0.2">
      <c r="A83" s="221" t="s">
        <v>429</v>
      </c>
      <c r="B83" s="205"/>
      <c r="C83" s="205"/>
      <c r="D83" s="205"/>
      <c r="E83" s="206"/>
      <c r="F83" s="173">
        <f>SUM(F82)</f>
        <v>150000</v>
      </c>
      <c r="G83" s="173">
        <v>70000</v>
      </c>
      <c r="H83" s="20" t="s">
        <v>438</v>
      </c>
      <c r="I83" s="219" t="s">
        <v>439</v>
      </c>
      <c r="J83" s="206"/>
      <c r="K83" s="12" t="s">
        <v>17</v>
      </c>
      <c r="L83" s="132" t="s">
        <v>17</v>
      </c>
      <c r="M83" s="261" t="s">
        <v>439</v>
      </c>
      <c r="N83" s="205"/>
      <c r="O83" s="206"/>
    </row>
    <row r="84" spans="1:15" ht="18.75" x14ac:dyDescent="0.2">
      <c r="A84" s="263" t="s">
        <v>436</v>
      </c>
      <c r="B84" s="212"/>
      <c r="C84" s="212"/>
      <c r="D84" s="212"/>
      <c r="E84" s="213"/>
      <c r="F84" s="173">
        <f>SUM(F83)</f>
        <v>150000</v>
      </c>
      <c r="G84" s="173">
        <v>70000</v>
      </c>
      <c r="H84" s="125" t="s">
        <v>438</v>
      </c>
      <c r="I84" s="259" t="s">
        <v>439</v>
      </c>
      <c r="J84" s="213"/>
      <c r="K84" s="126" t="s">
        <v>17</v>
      </c>
      <c r="L84" s="132" t="s">
        <v>17</v>
      </c>
      <c r="M84" s="247" t="s">
        <v>439</v>
      </c>
      <c r="N84" s="212"/>
      <c r="O84" s="213"/>
    </row>
    <row r="85" spans="1:15" ht="18.75" customHeight="1" x14ac:dyDescent="0.2">
      <c r="A85" s="208" t="s">
        <v>442</v>
      </c>
      <c r="B85" s="209"/>
      <c r="C85" s="209"/>
      <c r="D85" s="209"/>
      <c r="E85" s="210"/>
      <c r="F85" s="166"/>
      <c r="G85" s="166"/>
      <c r="H85" s="166"/>
      <c r="I85" s="254"/>
      <c r="J85" s="255"/>
      <c r="K85" s="167"/>
      <c r="L85" s="165"/>
      <c r="M85" s="247"/>
      <c r="N85" s="212"/>
      <c r="O85" s="213"/>
    </row>
    <row r="86" spans="1:15" ht="18.75" customHeight="1" x14ac:dyDescent="0.2">
      <c r="A86" s="1"/>
      <c r="B86" s="243" t="s">
        <v>69</v>
      </c>
      <c r="C86" s="243"/>
      <c r="D86" s="243"/>
      <c r="E86" s="244"/>
      <c r="F86" s="166"/>
      <c r="G86" s="166"/>
      <c r="H86" s="166"/>
      <c r="I86" s="254"/>
      <c r="J86" s="255"/>
      <c r="K86" s="167"/>
      <c r="L86" s="165"/>
      <c r="M86" s="247"/>
      <c r="N86" s="212"/>
      <c r="O86" s="213"/>
    </row>
    <row r="87" spans="1:15" ht="19.5" customHeight="1" x14ac:dyDescent="0.2">
      <c r="A87" s="1"/>
      <c r="B87" s="202"/>
      <c r="C87" s="245" t="s">
        <v>87</v>
      </c>
      <c r="D87" s="245"/>
      <c r="E87" s="246"/>
      <c r="F87" s="166"/>
      <c r="G87" s="166"/>
      <c r="H87" s="166"/>
      <c r="I87" s="254"/>
      <c r="J87" s="255"/>
      <c r="K87" s="167"/>
      <c r="L87" s="165"/>
      <c r="M87" s="247"/>
      <c r="N87" s="212"/>
      <c r="O87" s="213"/>
    </row>
    <row r="88" spans="1:15" ht="39" customHeight="1" x14ac:dyDescent="0.2">
      <c r="A88" s="1"/>
      <c r="B88" s="202"/>
      <c r="C88" s="202"/>
      <c r="D88" s="222" t="s">
        <v>444</v>
      </c>
      <c r="E88" s="206"/>
      <c r="F88" s="166"/>
      <c r="G88" s="166"/>
      <c r="H88" s="166"/>
      <c r="I88" s="254"/>
      <c r="J88" s="255"/>
      <c r="K88" s="167"/>
      <c r="L88" s="165"/>
      <c r="M88" s="247"/>
      <c r="N88" s="212"/>
      <c r="O88" s="213"/>
    </row>
    <row r="89" spans="1:15" ht="18.75" customHeight="1" x14ac:dyDescent="0.2">
      <c r="A89" s="1"/>
      <c r="B89" s="202"/>
      <c r="C89" s="202"/>
      <c r="D89" s="220" t="s">
        <v>445</v>
      </c>
      <c r="E89" s="206"/>
      <c r="F89" s="166">
        <v>30000</v>
      </c>
      <c r="G89" s="166">
        <v>72000</v>
      </c>
      <c r="H89" s="166">
        <v>72000</v>
      </c>
      <c r="I89" s="254" t="s">
        <v>19</v>
      </c>
      <c r="J89" s="255"/>
      <c r="K89" s="167" t="s">
        <v>19</v>
      </c>
      <c r="L89" s="165" t="s">
        <v>12</v>
      </c>
      <c r="M89" s="247" t="s">
        <v>19</v>
      </c>
      <c r="N89" s="212"/>
      <c r="O89" s="213"/>
    </row>
    <row r="90" spans="1:15" ht="18.75" x14ac:dyDescent="0.2">
      <c r="A90" s="221" t="s">
        <v>123</v>
      </c>
      <c r="B90" s="205"/>
      <c r="C90" s="205"/>
      <c r="D90" s="205"/>
      <c r="E90" s="206"/>
      <c r="F90" s="173">
        <v>30000</v>
      </c>
      <c r="G90" s="173">
        <v>72000</v>
      </c>
      <c r="H90" s="173">
        <v>72000</v>
      </c>
      <c r="I90" s="254" t="s">
        <v>19</v>
      </c>
      <c r="J90" s="255"/>
      <c r="K90" s="167" t="s">
        <v>17</v>
      </c>
      <c r="L90" s="165" t="s">
        <v>17</v>
      </c>
      <c r="M90" s="247" t="s">
        <v>19</v>
      </c>
      <c r="N90" s="212"/>
      <c r="O90" s="213"/>
    </row>
    <row r="91" spans="1:15" ht="18.75" x14ac:dyDescent="0.2">
      <c r="A91" s="221" t="s">
        <v>175</v>
      </c>
      <c r="B91" s="205"/>
      <c r="C91" s="205"/>
      <c r="D91" s="205"/>
      <c r="E91" s="206"/>
      <c r="F91" s="173">
        <v>30000</v>
      </c>
      <c r="G91" s="173">
        <v>72000</v>
      </c>
      <c r="H91" s="173">
        <v>72000</v>
      </c>
      <c r="I91" s="254" t="s">
        <v>19</v>
      </c>
      <c r="J91" s="255"/>
      <c r="K91" s="167" t="s">
        <v>17</v>
      </c>
      <c r="L91" s="165" t="s">
        <v>17</v>
      </c>
      <c r="M91" s="247" t="s">
        <v>19</v>
      </c>
      <c r="N91" s="212"/>
      <c r="O91" s="213"/>
    </row>
    <row r="92" spans="1:15" ht="18.75" x14ac:dyDescent="0.2">
      <c r="A92" s="221" t="s">
        <v>443</v>
      </c>
      <c r="B92" s="205"/>
      <c r="C92" s="205"/>
      <c r="D92" s="205"/>
      <c r="E92" s="206"/>
      <c r="F92" s="173">
        <f>SUM(F91)</f>
        <v>30000</v>
      </c>
      <c r="G92" s="173">
        <v>72000</v>
      </c>
      <c r="H92" s="173">
        <v>72000</v>
      </c>
      <c r="I92" s="254" t="s">
        <v>19</v>
      </c>
      <c r="J92" s="255"/>
      <c r="K92" s="167" t="s">
        <v>17</v>
      </c>
      <c r="L92" s="165" t="s">
        <v>17</v>
      </c>
      <c r="M92" s="247" t="s">
        <v>19</v>
      </c>
      <c r="N92" s="212"/>
      <c r="O92" s="213"/>
    </row>
    <row r="93" spans="1:15" ht="18.75" customHeight="1" x14ac:dyDescent="0.2">
      <c r="A93" s="221" t="s">
        <v>437</v>
      </c>
      <c r="B93" s="205"/>
      <c r="C93" s="205"/>
      <c r="D93" s="205"/>
      <c r="E93" s="206"/>
      <c r="F93" s="173">
        <v>4939045</v>
      </c>
      <c r="G93" s="173">
        <v>5155337</v>
      </c>
      <c r="H93" s="173">
        <v>6484311</v>
      </c>
      <c r="I93" s="254" t="s">
        <v>440</v>
      </c>
      <c r="J93" s="255"/>
      <c r="K93" s="167" t="s">
        <v>17</v>
      </c>
      <c r="L93" s="202" t="s">
        <v>17</v>
      </c>
      <c r="M93" s="256" t="s">
        <v>441</v>
      </c>
      <c r="N93" s="257"/>
      <c r="O93" s="258"/>
    </row>
    <row r="94" spans="1:15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</row>
    <row r="98" spans="15:15" ht="20.25" x14ac:dyDescent="0.2">
      <c r="O98" s="144">
        <v>32</v>
      </c>
    </row>
    <row r="103" spans="15:15" x14ac:dyDescent="0.2">
      <c r="O103">
        <v>1</v>
      </c>
    </row>
  </sheetData>
  <mergeCells count="262">
    <mergeCell ref="I92:J92"/>
    <mergeCell ref="M92:O92"/>
    <mergeCell ref="A75:E75"/>
    <mergeCell ref="F75:H75"/>
    <mergeCell ref="I75:O75"/>
    <mergeCell ref="A76:E76"/>
    <mergeCell ref="A83:E83"/>
    <mergeCell ref="A84:E84"/>
    <mergeCell ref="I79:J79"/>
    <mergeCell ref="M79:O79"/>
    <mergeCell ref="I80:J80"/>
    <mergeCell ref="A77:E77"/>
    <mergeCell ref="B78:E78"/>
    <mergeCell ref="B79:E79"/>
    <mergeCell ref="C80:E80"/>
    <mergeCell ref="D81:E81"/>
    <mergeCell ref="A82:E82"/>
    <mergeCell ref="M80:O80"/>
    <mergeCell ref="I81:J81"/>
    <mergeCell ref="M81:O81"/>
    <mergeCell ref="I77:J77"/>
    <mergeCell ref="M77:O77"/>
    <mergeCell ref="I78:J78"/>
    <mergeCell ref="M78:O78"/>
    <mergeCell ref="A3:E3"/>
    <mergeCell ref="F3:H3"/>
    <mergeCell ref="I3:O3"/>
    <mergeCell ref="A4:E4"/>
    <mergeCell ref="I4:J4"/>
    <mergeCell ref="K4:L4"/>
    <mergeCell ref="M4:O4"/>
    <mergeCell ref="M48:O48"/>
    <mergeCell ref="A45:E45"/>
    <mergeCell ref="I45:J45"/>
    <mergeCell ref="M45:O45"/>
    <mergeCell ref="B46:E46"/>
    <mergeCell ref="I46:J46"/>
    <mergeCell ref="M46:O46"/>
    <mergeCell ref="I43:J43"/>
    <mergeCell ref="M43:O43"/>
    <mergeCell ref="C47:E47"/>
    <mergeCell ref="I47:J47"/>
    <mergeCell ref="M47:O47"/>
    <mergeCell ref="D48:E48"/>
    <mergeCell ref="I48:J48"/>
    <mergeCell ref="B37:E37"/>
    <mergeCell ref="I37:J37"/>
    <mergeCell ref="M37:O37"/>
    <mergeCell ref="I93:J93"/>
    <mergeCell ref="M93:O93"/>
    <mergeCell ref="M76:O76"/>
    <mergeCell ref="I89:J89"/>
    <mergeCell ref="M89:O89"/>
    <mergeCell ref="I90:J90"/>
    <mergeCell ref="M90:O90"/>
    <mergeCell ref="I91:J91"/>
    <mergeCell ref="M91:O91"/>
    <mergeCell ref="I84:J84"/>
    <mergeCell ref="M84:O84"/>
    <mergeCell ref="I82:J82"/>
    <mergeCell ref="M82:O82"/>
    <mergeCell ref="I83:J83"/>
    <mergeCell ref="M83:O83"/>
    <mergeCell ref="I76:J76"/>
    <mergeCell ref="K76:L76"/>
    <mergeCell ref="I85:J85"/>
    <mergeCell ref="I86:J86"/>
    <mergeCell ref="I87:J87"/>
    <mergeCell ref="I88:J88"/>
    <mergeCell ref="M85:O85"/>
    <mergeCell ref="M86:O86"/>
    <mergeCell ref="M87:O87"/>
    <mergeCell ref="D68:E68"/>
    <mergeCell ref="I68:J68"/>
    <mergeCell ref="M68:O68"/>
    <mergeCell ref="D69:E69"/>
    <mergeCell ref="I69:J69"/>
    <mergeCell ref="M69:O69"/>
    <mergeCell ref="D66:E66"/>
    <mergeCell ref="I66:J66"/>
    <mergeCell ref="M66:O66"/>
    <mergeCell ref="D67:E67"/>
    <mergeCell ref="I67:J67"/>
    <mergeCell ref="M67:O67"/>
    <mergeCell ref="A72:E72"/>
    <mergeCell ref="I72:J72"/>
    <mergeCell ref="M72:O72"/>
    <mergeCell ref="A70:E70"/>
    <mergeCell ref="I70:J70"/>
    <mergeCell ref="M70:O70"/>
    <mergeCell ref="A71:E71"/>
    <mergeCell ref="I71:J71"/>
    <mergeCell ref="M71:O71"/>
    <mergeCell ref="B64:E64"/>
    <mergeCell ref="I64:J64"/>
    <mergeCell ref="M64:O64"/>
    <mergeCell ref="C65:E65"/>
    <mergeCell ref="I65:J65"/>
    <mergeCell ref="M65:O65"/>
    <mergeCell ref="A62:E62"/>
    <mergeCell ref="I62:J62"/>
    <mergeCell ref="M62:O62"/>
    <mergeCell ref="B63:E63"/>
    <mergeCell ref="I63:J63"/>
    <mergeCell ref="M63:O63"/>
    <mergeCell ref="C60:E60"/>
    <mergeCell ref="I60:J60"/>
    <mergeCell ref="M60:O60"/>
    <mergeCell ref="A61:E61"/>
    <mergeCell ref="I61:J61"/>
    <mergeCell ref="M61:O61"/>
    <mergeCell ref="B58:E58"/>
    <mergeCell ref="I58:J58"/>
    <mergeCell ref="M58:O58"/>
    <mergeCell ref="B59:E59"/>
    <mergeCell ref="I59:J59"/>
    <mergeCell ref="M59:O59"/>
    <mergeCell ref="I52:O52"/>
    <mergeCell ref="A56:E56"/>
    <mergeCell ref="I56:J56"/>
    <mergeCell ref="M56:O56"/>
    <mergeCell ref="A57:E57"/>
    <mergeCell ref="I57:J57"/>
    <mergeCell ref="M57:O57"/>
    <mergeCell ref="D54:E54"/>
    <mergeCell ref="I54:J54"/>
    <mergeCell ref="M54:O54"/>
    <mergeCell ref="D55:E55"/>
    <mergeCell ref="I55:J55"/>
    <mergeCell ref="M55:O55"/>
    <mergeCell ref="A53:E53"/>
    <mergeCell ref="I53:J53"/>
    <mergeCell ref="K53:L53"/>
    <mergeCell ref="M53:O53"/>
    <mergeCell ref="D49:E49"/>
    <mergeCell ref="I49:J49"/>
    <mergeCell ref="M49:O49"/>
    <mergeCell ref="D50:E50"/>
    <mergeCell ref="I50:J50"/>
    <mergeCell ref="M50:O50"/>
    <mergeCell ref="A52:E52"/>
    <mergeCell ref="F52:H52"/>
    <mergeCell ref="A39:E39"/>
    <mergeCell ref="I39:J39"/>
    <mergeCell ref="M39:O39"/>
    <mergeCell ref="A40:E40"/>
    <mergeCell ref="I40:J40"/>
    <mergeCell ref="M40:O40"/>
    <mergeCell ref="D44:E44"/>
    <mergeCell ref="I44:J44"/>
    <mergeCell ref="M44:O44"/>
    <mergeCell ref="B41:E41"/>
    <mergeCell ref="I41:J41"/>
    <mergeCell ref="M41:O41"/>
    <mergeCell ref="B42:E42"/>
    <mergeCell ref="I42:J42"/>
    <mergeCell ref="M42:O42"/>
    <mergeCell ref="C43:E43"/>
    <mergeCell ref="C38:E38"/>
    <mergeCell ref="I38:J38"/>
    <mergeCell ref="M38:O38"/>
    <mergeCell ref="C35:E35"/>
    <mergeCell ref="I35:J35"/>
    <mergeCell ref="M35:O35"/>
    <mergeCell ref="A36:E36"/>
    <mergeCell ref="I36:J36"/>
    <mergeCell ref="M36:O36"/>
    <mergeCell ref="C33:E33"/>
    <mergeCell ref="I33:J33"/>
    <mergeCell ref="M33:O33"/>
    <mergeCell ref="C34:E34"/>
    <mergeCell ref="I34:J34"/>
    <mergeCell ref="M34:O34"/>
    <mergeCell ref="C31:E31"/>
    <mergeCell ref="I31:J31"/>
    <mergeCell ref="M31:O31"/>
    <mergeCell ref="C32:E32"/>
    <mergeCell ref="I32:J32"/>
    <mergeCell ref="M32:O32"/>
    <mergeCell ref="A25:E25"/>
    <mergeCell ref="I25:J25"/>
    <mergeCell ref="M25:O25"/>
    <mergeCell ref="B30:E30"/>
    <mergeCell ref="I30:J30"/>
    <mergeCell ref="M30:O30"/>
    <mergeCell ref="A29:E29"/>
    <mergeCell ref="I29:J29"/>
    <mergeCell ref="K29:L29"/>
    <mergeCell ref="M29:O29"/>
    <mergeCell ref="A28:E28"/>
    <mergeCell ref="F28:H28"/>
    <mergeCell ref="I28:O28"/>
    <mergeCell ref="D23:E23"/>
    <mergeCell ref="I23:J23"/>
    <mergeCell ref="M23:O23"/>
    <mergeCell ref="C24:E24"/>
    <mergeCell ref="I24:J24"/>
    <mergeCell ref="M24:O24"/>
    <mergeCell ref="C21:E21"/>
    <mergeCell ref="I21:J21"/>
    <mergeCell ref="M21:O21"/>
    <mergeCell ref="D22:E22"/>
    <mergeCell ref="I22:J22"/>
    <mergeCell ref="M22:O22"/>
    <mergeCell ref="C19:E19"/>
    <mergeCell ref="I19:J19"/>
    <mergeCell ref="M19:O19"/>
    <mergeCell ref="D20:E20"/>
    <mergeCell ref="I20:J20"/>
    <mergeCell ref="M20:O20"/>
    <mergeCell ref="A17:E17"/>
    <mergeCell ref="I17:J17"/>
    <mergeCell ref="M17:O17"/>
    <mergeCell ref="B18:E18"/>
    <mergeCell ref="I18:J18"/>
    <mergeCell ref="M18:O18"/>
    <mergeCell ref="M10:O10"/>
    <mergeCell ref="B15:E15"/>
    <mergeCell ref="I15:J15"/>
    <mergeCell ref="M15:O15"/>
    <mergeCell ref="C16:E16"/>
    <mergeCell ref="I16:J16"/>
    <mergeCell ref="M16:O16"/>
    <mergeCell ref="A13:E13"/>
    <mergeCell ref="I13:J13"/>
    <mergeCell ref="M13:O13"/>
    <mergeCell ref="B14:E14"/>
    <mergeCell ref="I14:J14"/>
    <mergeCell ref="M14:O14"/>
    <mergeCell ref="M88:O88"/>
    <mergeCell ref="B7:E7"/>
    <mergeCell ref="I7:J7"/>
    <mergeCell ref="M7:O7"/>
    <mergeCell ref="C8:E8"/>
    <mergeCell ref="I8:J8"/>
    <mergeCell ref="M8:O8"/>
    <mergeCell ref="A5:E5"/>
    <mergeCell ref="I5:J5"/>
    <mergeCell ref="M5:O5"/>
    <mergeCell ref="B6:E6"/>
    <mergeCell ref="I6:J6"/>
    <mergeCell ref="M6:O6"/>
    <mergeCell ref="C11:E11"/>
    <mergeCell ref="I11:J11"/>
    <mergeCell ref="M11:O11"/>
    <mergeCell ref="A12:E12"/>
    <mergeCell ref="I12:J12"/>
    <mergeCell ref="M12:O12"/>
    <mergeCell ref="C9:E9"/>
    <mergeCell ref="I9:J9"/>
    <mergeCell ref="M9:O9"/>
    <mergeCell ref="C10:E10"/>
    <mergeCell ref="I10:J10"/>
    <mergeCell ref="A90:E90"/>
    <mergeCell ref="A91:E91"/>
    <mergeCell ref="A92:E92"/>
    <mergeCell ref="A93:E93"/>
    <mergeCell ref="A85:E85"/>
    <mergeCell ref="B86:E86"/>
    <mergeCell ref="C87:E87"/>
    <mergeCell ref="D88:E88"/>
    <mergeCell ref="D89:E89"/>
  </mergeCells>
  <pageMargins left="0.51181102362204722" right="0.51181102362204722" top="1.1811023622047245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13" zoomScaleNormal="100" zoomScaleSheetLayoutView="100" workbookViewId="0">
      <selection activeCell="H13" sqref="H13"/>
    </sheetView>
  </sheetViews>
  <sheetFormatPr defaultRowHeight="18.75" x14ac:dyDescent="0.3"/>
  <cols>
    <col min="1" max="1" width="2.5" style="54" customWidth="1"/>
    <col min="2" max="2" width="2.75" style="54" customWidth="1"/>
    <col min="3" max="3" width="2.875" style="54" customWidth="1"/>
    <col min="4" max="4" width="13" style="54" customWidth="1"/>
    <col min="5" max="5" width="40.25" style="54" customWidth="1"/>
    <col min="6" max="6" width="12.125" style="54" customWidth="1"/>
    <col min="7" max="7" width="11.125" style="54" customWidth="1"/>
    <col min="8" max="8" width="9" style="54"/>
    <col min="9" max="9" width="3.125" style="54" customWidth="1"/>
    <col min="10" max="10" width="9" style="54"/>
    <col min="11" max="11" width="7.125" style="54" customWidth="1"/>
    <col min="12" max="12" width="2.625" style="54" customWidth="1"/>
    <col min="13" max="13" width="1" style="54" customWidth="1"/>
    <col min="14" max="14" width="1.25" style="54" customWidth="1"/>
    <col min="15" max="16384" width="9" style="54"/>
  </cols>
  <sheetData>
    <row r="1" spans="1:15" s="9" customFormat="1" ht="18" customHeight="1" x14ac:dyDescent="0.3">
      <c r="A1" s="211" t="s">
        <v>17</v>
      </c>
      <c r="B1" s="212"/>
      <c r="C1" s="212"/>
      <c r="D1" s="212"/>
      <c r="E1" s="213"/>
      <c r="F1" s="217" t="s">
        <v>2</v>
      </c>
      <c r="G1" s="205"/>
      <c r="H1" s="206"/>
      <c r="I1" s="217" t="s">
        <v>3</v>
      </c>
      <c r="J1" s="205"/>
      <c r="K1" s="205"/>
      <c r="L1" s="205"/>
      <c r="M1" s="205"/>
      <c r="N1" s="205"/>
      <c r="O1" s="206"/>
    </row>
    <row r="2" spans="1:15" s="9" customFormat="1" ht="18.75" customHeight="1" x14ac:dyDescent="0.3">
      <c r="A2" s="214" t="s">
        <v>17</v>
      </c>
      <c r="B2" s="209"/>
      <c r="C2" s="209"/>
      <c r="D2" s="209"/>
      <c r="E2" s="210"/>
      <c r="F2" s="10" t="s">
        <v>4</v>
      </c>
      <c r="G2" s="10" t="s">
        <v>5</v>
      </c>
      <c r="H2" s="10" t="s">
        <v>6</v>
      </c>
      <c r="I2" s="217" t="s">
        <v>7</v>
      </c>
      <c r="J2" s="206"/>
      <c r="K2" s="217" t="s">
        <v>8</v>
      </c>
      <c r="L2" s="206"/>
      <c r="M2" s="217" t="s">
        <v>9</v>
      </c>
      <c r="N2" s="205"/>
      <c r="O2" s="206"/>
    </row>
    <row r="3" spans="1:15" s="9" customFormat="1" x14ac:dyDescent="0.3">
      <c r="A3" s="207" t="s">
        <v>446</v>
      </c>
      <c r="B3" s="205"/>
      <c r="C3" s="205"/>
      <c r="D3" s="205"/>
      <c r="E3" s="206"/>
      <c r="F3" s="11" t="s">
        <v>17</v>
      </c>
      <c r="G3" s="11" t="s">
        <v>17</v>
      </c>
      <c r="H3" s="11" t="s">
        <v>17</v>
      </c>
      <c r="I3" s="207" t="s">
        <v>17</v>
      </c>
      <c r="J3" s="206"/>
      <c r="K3" s="35" t="s">
        <v>17</v>
      </c>
      <c r="L3" s="17" t="s">
        <v>17</v>
      </c>
      <c r="M3" s="207" t="s">
        <v>17</v>
      </c>
      <c r="N3" s="205"/>
      <c r="O3" s="206"/>
    </row>
    <row r="4" spans="1:15" s="9" customFormat="1" x14ac:dyDescent="0.3">
      <c r="A4" s="208" t="s">
        <v>447</v>
      </c>
      <c r="B4" s="209"/>
      <c r="C4" s="209"/>
      <c r="D4" s="209"/>
      <c r="E4" s="210"/>
      <c r="F4" s="14" t="s">
        <v>17</v>
      </c>
      <c r="G4" s="14" t="s">
        <v>17</v>
      </c>
      <c r="H4" s="14" t="s">
        <v>17</v>
      </c>
      <c r="I4" s="208" t="s">
        <v>17</v>
      </c>
      <c r="J4" s="210"/>
      <c r="K4" s="15" t="s">
        <v>17</v>
      </c>
      <c r="L4" s="16" t="s">
        <v>17</v>
      </c>
      <c r="M4" s="207" t="s">
        <v>17</v>
      </c>
      <c r="N4" s="205"/>
      <c r="O4" s="206"/>
    </row>
    <row r="5" spans="1:15" s="9" customFormat="1" x14ac:dyDescent="0.3">
      <c r="A5" s="35" t="s">
        <v>17</v>
      </c>
      <c r="B5" s="204" t="s">
        <v>69</v>
      </c>
      <c r="C5" s="205"/>
      <c r="D5" s="205"/>
      <c r="E5" s="206"/>
      <c r="F5" s="11" t="s">
        <v>17</v>
      </c>
      <c r="G5" s="11" t="s">
        <v>17</v>
      </c>
      <c r="H5" s="11" t="s">
        <v>17</v>
      </c>
      <c r="I5" s="207" t="s">
        <v>17</v>
      </c>
      <c r="J5" s="206"/>
      <c r="K5" s="35" t="s">
        <v>17</v>
      </c>
      <c r="L5" s="17" t="s">
        <v>17</v>
      </c>
      <c r="M5" s="207" t="s">
        <v>17</v>
      </c>
      <c r="N5" s="205"/>
      <c r="O5" s="206"/>
    </row>
    <row r="6" spans="1:15" s="9" customFormat="1" x14ac:dyDescent="0.3">
      <c r="A6" s="35" t="s">
        <v>17</v>
      </c>
      <c r="B6" s="204" t="s">
        <v>87</v>
      </c>
      <c r="C6" s="205"/>
      <c r="D6" s="205"/>
      <c r="E6" s="206"/>
      <c r="F6" s="11" t="s">
        <v>17</v>
      </c>
      <c r="G6" s="11" t="s">
        <v>17</v>
      </c>
      <c r="H6" s="11" t="s">
        <v>17</v>
      </c>
      <c r="I6" s="207" t="s">
        <v>17</v>
      </c>
      <c r="J6" s="206"/>
      <c r="K6" s="35" t="s">
        <v>17</v>
      </c>
      <c r="L6" s="17" t="s">
        <v>17</v>
      </c>
      <c r="M6" s="207" t="s">
        <v>17</v>
      </c>
      <c r="N6" s="205"/>
      <c r="O6" s="206"/>
    </row>
    <row r="7" spans="1:15" s="9" customFormat="1" x14ac:dyDescent="0.3">
      <c r="A7" s="1" t="s">
        <v>17</v>
      </c>
      <c r="B7" s="3" t="s">
        <v>17</v>
      </c>
      <c r="C7" s="220" t="s">
        <v>98</v>
      </c>
      <c r="D7" s="205"/>
      <c r="E7" s="206"/>
      <c r="F7" s="18" t="s">
        <v>17</v>
      </c>
      <c r="G7" s="18" t="s">
        <v>17</v>
      </c>
      <c r="H7" s="18" t="s">
        <v>17</v>
      </c>
      <c r="I7" s="218" t="s">
        <v>17</v>
      </c>
      <c r="J7" s="206"/>
      <c r="K7" s="6" t="s">
        <v>17</v>
      </c>
      <c r="L7" s="19" t="s">
        <v>17</v>
      </c>
      <c r="M7" s="218" t="s">
        <v>17</v>
      </c>
      <c r="N7" s="205"/>
      <c r="O7" s="206"/>
    </row>
    <row r="8" spans="1:15" s="9" customFormat="1" x14ac:dyDescent="0.3">
      <c r="A8" s="1" t="s">
        <v>17</v>
      </c>
      <c r="B8" s="3" t="s">
        <v>17</v>
      </c>
      <c r="C8" s="3" t="s">
        <v>17</v>
      </c>
      <c r="D8" s="220" t="s">
        <v>448</v>
      </c>
      <c r="E8" s="206"/>
      <c r="F8" s="18" t="s">
        <v>19</v>
      </c>
      <c r="G8" s="18" t="s">
        <v>19</v>
      </c>
      <c r="H8" s="18" t="s">
        <v>449</v>
      </c>
      <c r="I8" s="218" t="s">
        <v>101</v>
      </c>
      <c r="J8" s="206"/>
      <c r="K8" s="6" t="s">
        <v>19</v>
      </c>
      <c r="L8" s="19" t="s">
        <v>12</v>
      </c>
      <c r="M8" s="218" t="s">
        <v>101</v>
      </c>
      <c r="N8" s="205"/>
      <c r="O8" s="206"/>
    </row>
    <row r="9" spans="1:15" s="9" customFormat="1" x14ac:dyDescent="0.3">
      <c r="A9" s="1" t="s">
        <v>17</v>
      </c>
      <c r="B9" s="3" t="s">
        <v>17</v>
      </c>
      <c r="C9" s="3" t="s">
        <v>17</v>
      </c>
      <c r="D9" s="220" t="s">
        <v>450</v>
      </c>
      <c r="E9" s="206"/>
      <c r="F9" s="18" t="s">
        <v>19</v>
      </c>
      <c r="G9" s="18" t="s">
        <v>19</v>
      </c>
      <c r="H9" s="18" t="s">
        <v>451</v>
      </c>
      <c r="I9" s="218" t="s">
        <v>452</v>
      </c>
      <c r="J9" s="206"/>
      <c r="K9" s="6" t="s">
        <v>453</v>
      </c>
      <c r="L9" s="19" t="s">
        <v>12</v>
      </c>
      <c r="M9" s="218" t="s">
        <v>18</v>
      </c>
      <c r="N9" s="205"/>
      <c r="O9" s="206"/>
    </row>
    <row r="10" spans="1:15" s="9" customFormat="1" x14ac:dyDescent="0.3">
      <c r="A10" s="1" t="s">
        <v>17</v>
      </c>
      <c r="B10" s="3" t="s">
        <v>17</v>
      </c>
      <c r="C10" s="3" t="s">
        <v>17</v>
      </c>
      <c r="D10" s="220" t="s">
        <v>454</v>
      </c>
      <c r="E10" s="206"/>
      <c r="F10" s="18" t="s">
        <v>19</v>
      </c>
      <c r="G10" s="18" t="s">
        <v>19</v>
      </c>
      <c r="H10" s="18" t="s">
        <v>19</v>
      </c>
      <c r="I10" s="218" t="s">
        <v>18</v>
      </c>
      <c r="J10" s="206"/>
      <c r="K10" s="6" t="s">
        <v>19</v>
      </c>
      <c r="L10" s="19" t="s">
        <v>12</v>
      </c>
      <c r="M10" s="218" t="s">
        <v>18</v>
      </c>
      <c r="N10" s="205"/>
      <c r="O10" s="206"/>
    </row>
    <row r="11" spans="1:15" s="9" customFormat="1" x14ac:dyDescent="0.3">
      <c r="A11" s="221" t="s">
        <v>123</v>
      </c>
      <c r="B11" s="205"/>
      <c r="C11" s="205"/>
      <c r="D11" s="205"/>
      <c r="E11" s="206"/>
      <c r="F11" s="20" t="s">
        <v>19</v>
      </c>
      <c r="G11" s="20" t="s">
        <v>19</v>
      </c>
      <c r="H11" s="20" t="s">
        <v>455</v>
      </c>
      <c r="I11" s="219" t="s">
        <v>169</v>
      </c>
      <c r="J11" s="206"/>
      <c r="K11" s="35" t="s">
        <v>17</v>
      </c>
      <c r="L11" s="7" t="s">
        <v>17</v>
      </c>
      <c r="M11" s="219" t="s">
        <v>414</v>
      </c>
      <c r="N11" s="205"/>
      <c r="O11" s="206"/>
    </row>
    <row r="12" spans="1:15" s="9" customFormat="1" x14ac:dyDescent="0.3">
      <c r="A12" s="221" t="s">
        <v>175</v>
      </c>
      <c r="B12" s="205"/>
      <c r="C12" s="205"/>
      <c r="D12" s="205"/>
      <c r="E12" s="206"/>
      <c r="F12" s="20" t="s">
        <v>19</v>
      </c>
      <c r="G12" s="20" t="s">
        <v>19</v>
      </c>
      <c r="H12" s="20" t="s">
        <v>455</v>
      </c>
      <c r="I12" s="219" t="s">
        <v>169</v>
      </c>
      <c r="J12" s="206"/>
      <c r="K12" s="35" t="s">
        <v>17</v>
      </c>
      <c r="L12" s="7" t="s">
        <v>17</v>
      </c>
      <c r="M12" s="219" t="s">
        <v>414</v>
      </c>
      <c r="N12" s="205"/>
      <c r="O12" s="206"/>
    </row>
    <row r="13" spans="1:15" s="9" customFormat="1" x14ac:dyDescent="0.3">
      <c r="A13" s="35" t="s">
        <v>17</v>
      </c>
      <c r="B13" s="204" t="s">
        <v>179</v>
      </c>
      <c r="C13" s="205"/>
      <c r="D13" s="205"/>
      <c r="E13" s="206"/>
      <c r="F13" s="11" t="s">
        <v>17</v>
      </c>
      <c r="G13" s="11" t="s">
        <v>17</v>
      </c>
      <c r="H13" s="11" t="s">
        <v>17</v>
      </c>
      <c r="I13" s="207" t="s">
        <v>17</v>
      </c>
      <c r="J13" s="206"/>
      <c r="K13" s="35" t="s">
        <v>17</v>
      </c>
      <c r="L13" s="17" t="s">
        <v>17</v>
      </c>
      <c r="M13" s="207" t="s">
        <v>17</v>
      </c>
      <c r="N13" s="205"/>
      <c r="O13" s="206"/>
    </row>
    <row r="14" spans="1:15" s="9" customFormat="1" x14ac:dyDescent="0.3">
      <c r="A14" s="35" t="s">
        <v>17</v>
      </c>
      <c r="B14" s="204" t="s">
        <v>180</v>
      </c>
      <c r="C14" s="205"/>
      <c r="D14" s="205"/>
      <c r="E14" s="206"/>
      <c r="F14" s="11" t="s">
        <v>17</v>
      </c>
      <c r="G14" s="11" t="s">
        <v>17</v>
      </c>
      <c r="H14" s="11" t="s">
        <v>17</v>
      </c>
      <c r="I14" s="207" t="s">
        <v>17</v>
      </c>
      <c r="J14" s="206"/>
      <c r="K14" s="35" t="s">
        <v>17</v>
      </c>
      <c r="L14" s="17" t="s">
        <v>17</v>
      </c>
      <c r="M14" s="207" t="s">
        <v>17</v>
      </c>
      <c r="N14" s="205"/>
      <c r="O14" s="206"/>
    </row>
    <row r="15" spans="1:15" s="9" customFormat="1" x14ac:dyDescent="0.3">
      <c r="A15" s="1" t="s">
        <v>17</v>
      </c>
      <c r="B15" s="3" t="s">
        <v>17</v>
      </c>
      <c r="C15" s="220" t="s">
        <v>456</v>
      </c>
      <c r="D15" s="205"/>
      <c r="E15" s="206"/>
      <c r="F15" s="18" t="s">
        <v>17</v>
      </c>
      <c r="G15" s="18" t="s">
        <v>17</v>
      </c>
      <c r="H15" s="18" t="s">
        <v>17</v>
      </c>
      <c r="I15" s="218" t="s">
        <v>17</v>
      </c>
      <c r="J15" s="206"/>
      <c r="K15" s="6" t="s">
        <v>17</v>
      </c>
      <c r="L15" s="19" t="s">
        <v>17</v>
      </c>
      <c r="M15" s="218" t="s">
        <v>17</v>
      </c>
      <c r="N15" s="205"/>
      <c r="O15" s="206"/>
    </row>
    <row r="16" spans="1:15" s="9" customFormat="1" x14ac:dyDescent="0.3">
      <c r="A16" s="1" t="s">
        <v>17</v>
      </c>
      <c r="B16" s="3" t="s">
        <v>17</v>
      </c>
      <c r="C16" s="3" t="s">
        <v>17</v>
      </c>
      <c r="D16" s="224" t="s">
        <v>466</v>
      </c>
      <c r="E16" s="206"/>
      <c r="F16" s="18" t="s">
        <v>19</v>
      </c>
      <c r="G16" s="18" t="s">
        <v>19</v>
      </c>
      <c r="H16" s="18" t="s">
        <v>457</v>
      </c>
      <c r="I16" s="218" t="s">
        <v>19</v>
      </c>
      <c r="J16" s="206"/>
      <c r="K16" s="6" t="s">
        <v>19</v>
      </c>
      <c r="L16" s="19" t="s">
        <v>12</v>
      </c>
      <c r="M16" s="218" t="s">
        <v>19</v>
      </c>
      <c r="N16" s="205"/>
      <c r="O16" s="206"/>
    </row>
    <row r="17" spans="1:15" s="9" customFormat="1" x14ac:dyDescent="0.3">
      <c r="A17" s="221" t="s">
        <v>212</v>
      </c>
      <c r="B17" s="205"/>
      <c r="C17" s="205"/>
      <c r="D17" s="205"/>
      <c r="E17" s="206"/>
      <c r="F17" s="20" t="s">
        <v>19</v>
      </c>
      <c r="G17" s="20" t="s">
        <v>19</v>
      </c>
      <c r="H17" s="20" t="s">
        <v>457</v>
      </c>
      <c r="I17" s="219" t="s">
        <v>19</v>
      </c>
      <c r="J17" s="206"/>
      <c r="K17" s="35" t="s">
        <v>17</v>
      </c>
      <c r="L17" s="7" t="s">
        <v>17</v>
      </c>
      <c r="M17" s="219" t="s">
        <v>19</v>
      </c>
      <c r="N17" s="205"/>
      <c r="O17" s="206"/>
    </row>
    <row r="18" spans="1:15" s="9" customFormat="1" x14ac:dyDescent="0.3">
      <c r="A18" s="221" t="s">
        <v>224</v>
      </c>
      <c r="B18" s="205"/>
      <c r="C18" s="205"/>
      <c r="D18" s="205"/>
      <c r="E18" s="206"/>
      <c r="F18" s="20" t="s">
        <v>19</v>
      </c>
      <c r="G18" s="20" t="s">
        <v>19</v>
      </c>
      <c r="H18" s="20" t="s">
        <v>457</v>
      </c>
      <c r="I18" s="219" t="s">
        <v>19</v>
      </c>
      <c r="J18" s="206"/>
      <c r="K18" s="35" t="s">
        <v>17</v>
      </c>
      <c r="L18" s="7" t="s">
        <v>17</v>
      </c>
      <c r="M18" s="219" t="s">
        <v>19</v>
      </c>
      <c r="N18" s="205"/>
      <c r="O18" s="206"/>
    </row>
    <row r="19" spans="1:15" s="9" customFormat="1" x14ac:dyDescent="0.3">
      <c r="A19" s="35" t="s">
        <v>17</v>
      </c>
      <c r="B19" s="204" t="s">
        <v>415</v>
      </c>
      <c r="C19" s="205"/>
      <c r="D19" s="205"/>
      <c r="E19" s="206"/>
      <c r="F19" s="11" t="s">
        <v>17</v>
      </c>
      <c r="G19" s="11" t="s">
        <v>17</v>
      </c>
      <c r="H19" s="11" t="s">
        <v>17</v>
      </c>
      <c r="I19" s="207" t="s">
        <v>17</v>
      </c>
      <c r="J19" s="206"/>
      <c r="K19" s="35" t="s">
        <v>17</v>
      </c>
      <c r="L19" s="17" t="s">
        <v>17</v>
      </c>
      <c r="M19" s="207" t="s">
        <v>17</v>
      </c>
      <c r="N19" s="205"/>
      <c r="O19" s="206"/>
    </row>
    <row r="20" spans="1:15" s="9" customFormat="1" x14ac:dyDescent="0.3">
      <c r="A20" s="35" t="s">
        <v>17</v>
      </c>
      <c r="B20" s="204" t="s">
        <v>416</v>
      </c>
      <c r="C20" s="205"/>
      <c r="D20" s="205"/>
      <c r="E20" s="206"/>
      <c r="F20" s="11" t="s">
        <v>17</v>
      </c>
      <c r="G20" s="11" t="s">
        <v>17</v>
      </c>
      <c r="H20" s="11" t="s">
        <v>17</v>
      </c>
      <c r="I20" s="207" t="s">
        <v>17</v>
      </c>
      <c r="J20" s="206"/>
      <c r="K20" s="35" t="s">
        <v>17</v>
      </c>
      <c r="L20" s="17" t="s">
        <v>17</v>
      </c>
      <c r="M20" s="207" t="s">
        <v>17</v>
      </c>
      <c r="N20" s="205"/>
      <c r="O20" s="206"/>
    </row>
    <row r="21" spans="1:15" s="9" customFormat="1" x14ac:dyDescent="0.3">
      <c r="A21" s="1" t="s">
        <v>17</v>
      </c>
      <c r="B21" s="3" t="s">
        <v>17</v>
      </c>
      <c r="C21" s="220" t="s">
        <v>458</v>
      </c>
      <c r="D21" s="205"/>
      <c r="E21" s="206"/>
      <c r="F21" s="28">
        <v>97500</v>
      </c>
      <c r="G21" s="28">
        <v>97500</v>
      </c>
      <c r="H21" s="18" t="s">
        <v>19</v>
      </c>
      <c r="I21" s="218"/>
      <c r="J21" s="206"/>
      <c r="K21" s="6"/>
      <c r="L21" s="19"/>
      <c r="M21" s="218" t="s">
        <v>19</v>
      </c>
      <c r="N21" s="205"/>
      <c r="O21" s="206"/>
    </row>
    <row r="22" spans="1:15" s="9" customFormat="1" ht="18.75" customHeight="1" x14ac:dyDescent="0.3">
      <c r="A22" s="1" t="s">
        <v>17</v>
      </c>
      <c r="B22" s="3" t="s">
        <v>17</v>
      </c>
      <c r="C22" s="3" t="s">
        <v>17</v>
      </c>
      <c r="D22" s="220" t="s">
        <v>460</v>
      </c>
      <c r="E22" s="206"/>
      <c r="F22" s="28" t="s">
        <v>19</v>
      </c>
      <c r="G22" s="28" t="s">
        <v>19</v>
      </c>
      <c r="H22" s="18" t="s">
        <v>19</v>
      </c>
      <c r="I22" s="218" t="s">
        <v>459</v>
      </c>
      <c r="J22" s="206"/>
      <c r="K22" s="6">
        <v>0</v>
      </c>
      <c r="L22" s="19" t="s">
        <v>12</v>
      </c>
      <c r="M22" s="218" t="s">
        <v>459</v>
      </c>
      <c r="N22" s="205"/>
      <c r="O22" s="206"/>
    </row>
    <row r="23" spans="1:15" s="9" customFormat="1" x14ac:dyDescent="0.3">
      <c r="A23" s="221" t="s">
        <v>427</v>
      </c>
      <c r="B23" s="205"/>
      <c r="C23" s="205"/>
      <c r="D23" s="205"/>
      <c r="E23" s="206"/>
      <c r="F23" s="28">
        <v>97500</v>
      </c>
      <c r="G23" s="28">
        <v>97500</v>
      </c>
      <c r="H23" s="20" t="s">
        <v>19</v>
      </c>
      <c r="I23" s="219" t="s">
        <v>459</v>
      </c>
      <c r="J23" s="206"/>
      <c r="K23" s="35" t="s">
        <v>17</v>
      </c>
      <c r="L23" s="7" t="s">
        <v>17</v>
      </c>
      <c r="M23" s="219" t="s">
        <v>459</v>
      </c>
      <c r="N23" s="205"/>
      <c r="O23" s="206"/>
    </row>
    <row r="24" spans="1:15" s="9" customFormat="1" x14ac:dyDescent="0.3">
      <c r="A24" s="221" t="s">
        <v>429</v>
      </c>
      <c r="B24" s="205"/>
      <c r="C24" s="205"/>
      <c r="D24" s="205"/>
      <c r="E24" s="206"/>
      <c r="F24" s="28">
        <v>97500</v>
      </c>
      <c r="G24" s="28">
        <v>97500</v>
      </c>
      <c r="H24" s="20" t="s">
        <v>19</v>
      </c>
      <c r="I24" s="219" t="s">
        <v>459</v>
      </c>
      <c r="J24" s="206"/>
      <c r="K24" s="35" t="s">
        <v>17</v>
      </c>
      <c r="L24" s="7" t="s">
        <v>17</v>
      </c>
      <c r="M24" s="219" t="s">
        <v>459</v>
      </c>
      <c r="N24" s="205"/>
      <c r="O24" s="206"/>
    </row>
    <row r="25" spans="1:15" s="9" customFormat="1" x14ac:dyDescent="0.3">
      <c r="A25" s="221" t="s">
        <v>461</v>
      </c>
      <c r="B25" s="205"/>
      <c r="C25" s="205"/>
      <c r="D25" s="205"/>
      <c r="E25" s="206"/>
      <c r="F25" s="22">
        <f>SUM(F24)</f>
        <v>97500</v>
      </c>
      <c r="G25" s="22">
        <f>SUM(G24)</f>
        <v>97500</v>
      </c>
      <c r="H25" s="20" t="s">
        <v>462</v>
      </c>
      <c r="I25" s="219" t="s">
        <v>463</v>
      </c>
      <c r="J25" s="206"/>
      <c r="K25" s="35" t="s">
        <v>17</v>
      </c>
      <c r="L25" s="7" t="s">
        <v>17</v>
      </c>
      <c r="M25" s="219" t="s">
        <v>464</v>
      </c>
      <c r="N25" s="205"/>
      <c r="O25" s="206"/>
    </row>
    <row r="26" spans="1:15" s="9" customFormat="1" x14ac:dyDescent="0.3">
      <c r="A26" s="221" t="s">
        <v>465</v>
      </c>
      <c r="B26" s="205"/>
      <c r="C26" s="205"/>
      <c r="D26" s="205"/>
      <c r="E26" s="206"/>
      <c r="F26" s="38">
        <f>SUM(F25)</f>
        <v>97500</v>
      </c>
      <c r="G26" s="38">
        <f>SUM(G25)</f>
        <v>97500</v>
      </c>
      <c r="H26" s="8" t="s">
        <v>462</v>
      </c>
      <c r="I26" s="221" t="s">
        <v>463</v>
      </c>
      <c r="J26" s="206"/>
      <c r="K26" s="35" t="s">
        <v>17</v>
      </c>
      <c r="L26" s="7" t="s">
        <v>17</v>
      </c>
      <c r="M26" s="221" t="s">
        <v>464</v>
      </c>
      <c r="N26" s="205"/>
      <c r="O26" s="206"/>
    </row>
    <row r="28" spans="1:15" x14ac:dyDescent="0.3">
      <c r="O28" s="54">
        <v>33</v>
      </c>
    </row>
    <row r="31" spans="1:15" x14ac:dyDescent="0.3">
      <c r="O31" s="54">
        <v>1</v>
      </c>
    </row>
  </sheetData>
  <mergeCells count="79">
    <mergeCell ref="A3:E3"/>
    <mergeCell ref="I3:J3"/>
    <mergeCell ref="M3:O3"/>
    <mergeCell ref="A4:E4"/>
    <mergeCell ref="I4:J4"/>
    <mergeCell ref="M4:O4"/>
    <mergeCell ref="B5:E5"/>
    <mergeCell ref="I5:J5"/>
    <mergeCell ref="M5:O5"/>
    <mergeCell ref="B6:E6"/>
    <mergeCell ref="I6:J6"/>
    <mergeCell ref="M6:O6"/>
    <mergeCell ref="C7:E7"/>
    <mergeCell ref="I7:J7"/>
    <mergeCell ref="M7:O7"/>
    <mergeCell ref="D8:E8"/>
    <mergeCell ref="I8:J8"/>
    <mergeCell ref="M8:O8"/>
    <mergeCell ref="D9:E9"/>
    <mergeCell ref="I9:J9"/>
    <mergeCell ref="M9:O9"/>
    <mergeCell ref="D10:E10"/>
    <mergeCell ref="I10:J10"/>
    <mergeCell ref="M10:O10"/>
    <mergeCell ref="A11:E11"/>
    <mergeCell ref="I11:J11"/>
    <mergeCell ref="M11:O11"/>
    <mergeCell ref="A12:E12"/>
    <mergeCell ref="I12:J12"/>
    <mergeCell ref="M12:O12"/>
    <mergeCell ref="B13:E13"/>
    <mergeCell ref="I13:J13"/>
    <mergeCell ref="M13:O13"/>
    <mergeCell ref="B14:E14"/>
    <mergeCell ref="I14:J14"/>
    <mergeCell ref="M14:O14"/>
    <mergeCell ref="C15:E15"/>
    <mergeCell ref="I15:J15"/>
    <mergeCell ref="M15:O15"/>
    <mergeCell ref="D16:E16"/>
    <mergeCell ref="I16:J16"/>
    <mergeCell ref="M16:O16"/>
    <mergeCell ref="A17:E17"/>
    <mergeCell ref="I17:J17"/>
    <mergeCell ref="M17:O17"/>
    <mergeCell ref="A18:E18"/>
    <mergeCell ref="I18:J18"/>
    <mergeCell ref="M18:O18"/>
    <mergeCell ref="B19:E19"/>
    <mergeCell ref="I19:J19"/>
    <mergeCell ref="M19:O19"/>
    <mergeCell ref="B20:E20"/>
    <mergeCell ref="I20:J20"/>
    <mergeCell ref="M20:O20"/>
    <mergeCell ref="C21:E21"/>
    <mergeCell ref="I21:J21"/>
    <mergeCell ref="M21:O21"/>
    <mergeCell ref="D22:E22"/>
    <mergeCell ref="I22:J22"/>
    <mergeCell ref="M22:O22"/>
    <mergeCell ref="A23:E23"/>
    <mergeCell ref="I23:J23"/>
    <mergeCell ref="M23:O23"/>
    <mergeCell ref="A24:E24"/>
    <mergeCell ref="I24:J24"/>
    <mergeCell ref="M24:O24"/>
    <mergeCell ref="A25:E25"/>
    <mergeCell ref="I25:J25"/>
    <mergeCell ref="M25:O25"/>
    <mergeCell ref="A26:E26"/>
    <mergeCell ref="I26:J26"/>
    <mergeCell ref="M26:O26"/>
    <mergeCell ref="A1:E1"/>
    <mergeCell ref="F1:H1"/>
    <mergeCell ref="I1:O1"/>
    <mergeCell ref="A2:E2"/>
    <mergeCell ref="I2:J2"/>
    <mergeCell ref="K2:L2"/>
    <mergeCell ref="M2:O2"/>
  </mergeCells>
  <pageMargins left="0.47244094488188981" right="0.47244094488188981" top="1.1023622047244095" bottom="0.39370078740157483" header="0.31496062992125984" footer="0.4724409448818898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topLeftCell="A16" zoomScale="110" zoomScaleNormal="100" zoomScaleSheetLayoutView="110" workbookViewId="0">
      <selection activeCell="J25" sqref="J25"/>
    </sheetView>
  </sheetViews>
  <sheetFormatPr defaultRowHeight="14.25" x14ac:dyDescent="0.2"/>
  <cols>
    <col min="1" max="1" width="3.75" customWidth="1"/>
    <col min="2" max="3" width="3.25" customWidth="1"/>
    <col min="5" max="5" width="40.25" customWidth="1"/>
    <col min="6" max="6" width="12.625" customWidth="1"/>
    <col min="7" max="8" width="11.5" customWidth="1"/>
    <col min="9" max="9" width="3.375" customWidth="1"/>
    <col min="11" max="11" width="6.375" customWidth="1"/>
    <col min="12" max="12" width="3" customWidth="1"/>
    <col min="13" max="13" width="1" customWidth="1"/>
    <col min="14" max="14" width="0.625" customWidth="1"/>
    <col min="15" max="15" width="10.25" customWidth="1"/>
  </cols>
  <sheetData>
    <row r="1" spans="1:15" s="31" customFormat="1" ht="19.5" x14ac:dyDescent="0.25"/>
    <row r="2" spans="1:15" s="31" customFormat="1" ht="19.5" x14ac:dyDescent="0.25"/>
    <row r="3" spans="1:15" s="9" customFormat="1" ht="18" customHeight="1" x14ac:dyDescent="0.3">
      <c r="A3" s="211" t="s">
        <v>17</v>
      </c>
      <c r="B3" s="212"/>
      <c r="C3" s="212"/>
      <c r="D3" s="212"/>
      <c r="E3" s="213"/>
      <c r="F3" s="217" t="s">
        <v>2</v>
      </c>
      <c r="G3" s="205"/>
      <c r="H3" s="206"/>
      <c r="I3" s="217" t="s">
        <v>3</v>
      </c>
      <c r="J3" s="205"/>
      <c r="K3" s="205"/>
      <c r="L3" s="205"/>
      <c r="M3" s="205"/>
      <c r="N3" s="205"/>
      <c r="O3" s="206"/>
    </row>
    <row r="4" spans="1:15" s="9" customFormat="1" ht="18.75" customHeight="1" x14ac:dyDescent="0.3">
      <c r="A4" s="214" t="s">
        <v>17</v>
      </c>
      <c r="B4" s="209"/>
      <c r="C4" s="209"/>
      <c r="D4" s="209"/>
      <c r="E4" s="210"/>
      <c r="F4" s="10" t="s">
        <v>4</v>
      </c>
      <c r="G4" s="10" t="s">
        <v>5</v>
      </c>
      <c r="H4" s="10" t="s">
        <v>6</v>
      </c>
      <c r="I4" s="217" t="s">
        <v>7</v>
      </c>
      <c r="J4" s="206"/>
      <c r="K4" s="217" t="s">
        <v>8</v>
      </c>
      <c r="L4" s="206"/>
      <c r="M4" s="217" t="s">
        <v>9</v>
      </c>
      <c r="N4" s="205"/>
      <c r="O4" s="206"/>
    </row>
    <row r="5" spans="1:15" s="42" customFormat="1" ht="20.25" x14ac:dyDescent="0.3">
      <c r="A5" s="272" t="s">
        <v>467</v>
      </c>
      <c r="B5" s="266"/>
      <c r="C5" s="266"/>
      <c r="D5" s="266"/>
      <c r="E5" s="267"/>
      <c r="F5" s="39" t="s">
        <v>17</v>
      </c>
      <c r="G5" s="39" t="s">
        <v>17</v>
      </c>
      <c r="H5" s="39" t="s">
        <v>17</v>
      </c>
      <c r="I5" s="272" t="s">
        <v>17</v>
      </c>
      <c r="J5" s="267"/>
      <c r="K5" s="40" t="s">
        <v>17</v>
      </c>
      <c r="L5" s="41" t="s">
        <v>17</v>
      </c>
      <c r="M5" s="272" t="s">
        <v>17</v>
      </c>
      <c r="N5" s="266"/>
      <c r="O5" s="267"/>
    </row>
    <row r="6" spans="1:15" s="42" customFormat="1" ht="20.25" x14ac:dyDescent="0.3">
      <c r="A6" s="273" t="s">
        <v>468</v>
      </c>
      <c r="B6" s="274"/>
      <c r="C6" s="274"/>
      <c r="D6" s="274"/>
      <c r="E6" s="275"/>
      <c r="F6" s="43" t="s">
        <v>17</v>
      </c>
      <c r="G6" s="43" t="s">
        <v>17</v>
      </c>
      <c r="H6" s="43" t="s">
        <v>17</v>
      </c>
      <c r="I6" s="273" t="s">
        <v>17</v>
      </c>
      <c r="J6" s="275"/>
      <c r="K6" s="44" t="s">
        <v>17</v>
      </c>
      <c r="L6" s="45" t="s">
        <v>17</v>
      </c>
      <c r="M6" s="272" t="s">
        <v>17</v>
      </c>
      <c r="N6" s="266"/>
      <c r="O6" s="267"/>
    </row>
    <row r="7" spans="1:15" s="42" customFormat="1" ht="20.25" x14ac:dyDescent="0.3">
      <c r="A7" s="40" t="s">
        <v>17</v>
      </c>
      <c r="B7" s="271" t="s">
        <v>69</v>
      </c>
      <c r="C7" s="266"/>
      <c r="D7" s="266"/>
      <c r="E7" s="267"/>
      <c r="F7" s="39" t="s">
        <v>17</v>
      </c>
      <c r="G7" s="39" t="s">
        <v>17</v>
      </c>
      <c r="H7" s="39" t="s">
        <v>17</v>
      </c>
      <c r="I7" s="272" t="s">
        <v>17</v>
      </c>
      <c r="J7" s="267"/>
      <c r="K7" s="40" t="s">
        <v>17</v>
      </c>
      <c r="L7" s="41" t="s">
        <v>17</v>
      </c>
      <c r="M7" s="272" t="s">
        <v>17</v>
      </c>
      <c r="N7" s="266"/>
      <c r="O7" s="267"/>
    </row>
    <row r="8" spans="1:15" s="42" customFormat="1" ht="20.25" x14ac:dyDescent="0.3">
      <c r="A8" s="40" t="s">
        <v>17</v>
      </c>
      <c r="B8" s="271" t="s">
        <v>87</v>
      </c>
      <c r="C8" s="266"/>
      <c r="D8" s="266"/>
      <c r="E8" s="267"/>
      <c r="F8" s="39" t="s">
        <v>17</v>
      </c>
      <c r="G8" s="39" t="s">
        <v>17</v>
      </c>
      <c r="H8" s="39" t="s">
        <v>17</v>
      </c>
      <c r="I8" s="272" t="s">
        <v>17</v>
      </c>
      <c r="J8" s="267"/>
      <c r="K8" s="40" t="s">
        <v>17</v>
      </c>
      <c r="L8" s="41" t="s">
        <v>17</v>
      </c>
      <c r="M8" s="272" t="s">
        <v>17</v>
      </c>
      <c r="N8" s="266"/>
      <c r="O8" s="267"/>
    </row>
    <row r="9" spans="1:15" s="42" customFormat="1" ht="20.25" x14ac:dyDescent="0.3">
      <c r="A9" s="46" t="s">
        <v>17</v>
      </c>
      <c r="B9" s="47" t="s">
        <v>17</v>
      </c>
      <c r="C9" s="269" t="s">
        <v>98</v>
      </c>
      <c r="D9" s="266"/>
      <c r="E9" s="267"/>
      <c r="F9" s="48" t="s">
        <v>17</v>
      </c>
      <c r="G9" s="48" t="s">
        <v>17</v>
      </c>
      <c r="H9" s="48" t="s">
        <v>17</v>
      </c>
      <c r="I9" s="270" t="s">
        <v>17</v>
      </c>
      <c r="J9" s="267"/>
      <c r="K9" s="49" t="s">
        <v>17</v>
      </c>
      <c r="L9" s="50" t="s">
        <v>17</v>
      </c>
      <c r="M9" s="270" t="s">
        <v>17</v>
      </c>
      <c r="N9" s="266"/>
      <c r="O9" s="267"/>
    </row>
    <row r="10" spans="1:15" s="42" customFormat="1" ht="20.25" x14ac:dyDescent="0.3">
      <c r="A10" s="46" t="s">
        <v>17</v>
      </c>
      <c r="B10" s="47" t="s">
        <v>17</v>
      </c>
      <c r="C10" s="47" t="s">
        <v>17</v>
      </c>
      <c r="D10" s="269" t="s">
        <v>469</v>
      </c>
      <c r="E10" s="267"/>
      <c r="F10" s="48" t="s">
        <v>19</v>
      </c>
      <c r="G10" s="48" t="s">
        <v>19</v>
      </c>
      <c r="H10" s="48" t="s">
        <v>19</v>
      </c>
      <c r="I10" s="270" t="s">
        <v>264</v>
      </c>
      <c r="J10" s="267"/>
      <c r="K10" s="49" t="s">
        <v>74</v>
      </c>
      <c r="L10" s="50" t="s">
        <v>12</v>
      </c>
      <c r="M10" s="270" t="s">
        <v>310</v>
      </c>
      <c r="N10" s="266"/>
      <c r="O10" s="267"/>
    </row>
    <row r="11" spans="1:15" s="42" customFormat="1" ht="20.25" x14ac:dyDescent="0.3">
      <c r="A11" s="265" t="s">
        <v>123</v>
      </c>
      <c r="B11" s="266"/>
      <c r="C11" s="266"/>
      <c r="D11" s="266"/>
      <c r="E11" s="267"/>
      <c r="F11" s="51" t="s">
        <v>19</v>
      </c>
      <c r="G11" s="51" t="s">
        <v>19</v>
      </c>
      <c r="H11" s="51" t="s">
        <v>19</v>
      </c>
      <c r="I11" s="268" t="s">
        <v>264</v>
      </c>
      <c r="J11" s="267"/>
      <c r="K11" s="40" t="s">
        <v>17</v>
      </c>
      <c r="L11" s="52" t="s">
        <v>17</v>
      </c>
      <c r="M11" s="268" t="s">
        <v>310</v>
      </c>
      <c r="N11" s="266"/>
      <c r="O11" s="267"/>
    </row>
    <row r="12" spans="1:15" s="42" customFormat="1" ht="20.25" x14ac:dyDescent="0.3">
      <c r="A12" s="265" t="s">
        <v>175</v>
      </c>
      <c r="B12" s="266"/>
      <c r="C12" s="266"/>
      <c r="D12" s="266"/>
      <c r="E12" s="267"/>
      <c r="F12" s="51" t="s">
        <v>19</v>
      </c>
      <c r="G12" s="51" t="s">
        <v>19</v>
      </c>
      <c r="H12" s="51" t="s">
        <v>19</v>
      </c>
      <c r="I12" s="268" t="s">
        <v>264</v>
      </c>
      <c r="J12" s="267"/>
      <c r="K12" s="40" t="s">
        <v>17</v>
      </c>
      <c r="L12" s="52" t="s">
        <v>17</v>
      </c>
      <c r="M12" s="268" t="s">
        <v>310</v>
      </c>
      <c r="N12" s="266"/>
      <c r="O12" s="267"/>
    </row>
    <row r="13" spans="1:15" s="42" customFormat="1" ht="20.25" x14ac:dyDescent="0.3">
      <c r="A13" s="265" t="s">
        <v>470</v>
      </c>
      <c r="B13" s="266"/>
      <c r="C13" s="266"/>
      <c r="D13" s="266"/>
      <c r="E13" s="267"/>
      <c r="F13" s="51" t="s">
        <v>19</v>
      </c>
      <c r="G13" s="51" t="s">
        <v>19</v>
      </c>
      <c r="H13" s="51" t="s">
        <v>19</v>
      </c>
      <c r="I13" s="268" t="s">
        <v>264</v>
      </c>
      <c r="J13" s="267"/>
      <c r="K13" s="40" t="s">
        <v>17</v>
      </c>
      <c r="L13" s="52" t="s">
        <v>17</v>
      </c>
      <c r="M13" s="268" t="s">
        <v>310</v>
      </c>
      <c r="N13" s="266"/>
      <c r="O13" s="267"/>
    </row>
    <row r="14" spans="1:15" s="42" customFormat="1" ht="20.25" x14ac:dyDescent="0.3">
      <c r="A14" s="265" t="s">
        <v>471</v>
      </c>
      <c r="B14" s="266"/>
      <c r="C14" s="266"/>
      <c r="D14" s="266"/>
      <c r="E14" s="267"/>
      <c r="F14" s="53" t="s">
        <v>19</v>
      </c>
      <c r="G14" s="53" t="s">
        <v>19</v>
      </c>
      <c r="H14" s="53" t="s">
        <v>19</v>
      </c>
      <c r="I14" s="265" t="s">
        <v>264</v>
      </c>
      <c r="J14" s="267"/>
      <c r="K14" s="40" t="s">
        <v>17</v>
      </c>
      <c r="L14" s="52" t="s">
        <v>17</v>
      </c>
      <c r="M14" s="265" t="s">
        <v>310</v>
      </c>
      <c r="N14" s="266"/>
      <c r="O14" s="267"/>
    </row>
    <row r="23" spans="15:15" ht="20.25" x14ac:dyDescent="0.3">
      <c r="O23" s="120">
        <v>34</v>
      </c>
    </row>
    <row r="26" spans="15:15" ht="20.25" x14ac:dyDescent="0.3">
      <c r="O26" s="120"/>
    </row>
    <row r="33" spans="15:15" ht="20.25" x14ac:dyDescent="0.3">
      <c r="O33" s="120">
        <v>34</v>
      </c>
    </row>
  </sheetData>
  <mergeCells count="37">
    <mergeCell ref="A5:E5"/>
    <mergeCell ref="I5:J5"/>
    <mergeCell ref="M5:O5"/>
    <mergeCell ref="A6:E6"/>
    <mergeCell ref="I6:J6"/>
    <mergeCell ref="M6:O6"/>
    <mergeCell ref="B7:E7"/>
    <mergeCell ref="I7:J7"/>
    <mergeCell ref="M7:O7"/>
    <mergeCell ref="B8:E8"/>
    <mergeCell ref="I8:J8"/>
    <mergeCell ref="M8:O8"/>
    <mergeCell ref="C9:E9"/>
    <mergeCell ref="I9:J9"/>
    <mergeCell ref="M9:O9"/>
    <mergeCell ref="D10:E10"/>
    <mergeCell ref="I10:J10"/>
    <mergeCell ref="M10:O10"/>
    <mergeCell ref="A11:E11"/>
    <mergeCell ref="I11:J11"/>
    <mergeCell ref="M11:O11"/>
    <mergeCell ref="A12:E12"/>
    <mergeCell ref="I12:J12"/>
    <mergeCell ref="M12:O12"/>
    <mergeCell ref="A13:E13"/>
    <mergeCell ref="I13:J13"/>
    <mergeCell ref="M13:O13"/>
    <mergeCell ref="A14:E14"/>
    <mergeCell ref="I14:J14"/>
    <mergeCell ref="M14:O14"/>
    <mergeCell ref="A3:E3"/>
    <mergeCell ref="F3:H3"/>
    <mergeCell ref="I3:O3"/>
    <mergeCell ref="A4:E4"/>
    <mergeCell ref="I4:J4"/>
    <mergeCell ref="K4:L4"/>
    <mergeCell ref="M4:O4"/>
  </mergeCells>
  <pageMargins left="0.47244094488188981" right="0.47244094488188981" top="1.1811023622047245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view="pageBreakPreview" topLeftCell="A28" zoomScaleNormal="100" zoomScaleSheetLayoutView="100" workbookViewId="0">
      <selection activeCell="I41" sqref="I41:J41"/>
    </sheetView>
  </sheetViews>
  <sheetFormatPr defaultRowHeight="18" x14ac:dyDescent="0.25"/>
  <cols>
    <col min="1" max="1" width="3.75" style="162" customWidth="1"/>
    <col min="2" max="2" width="3.375" style="162" customWidth="1"/>
    <col min="3" max="3" width="3" style="162" customWidth="1"/>
    <col min="4" max="4" width="9" style="162"/>
    <col min="5" max="5" width="33.625" style="162" customWidth="1"/>
    <col min="6" max="6" width="16.125" style="162" customWidth="1"/>
    <col min="7" max="7" width="14.5" style="162" customWidth="1"/>
    <col min="8" max="8" width="11.75" style="162" customWidth="1"/>
    <col min="9" max="9" width="3.75" style="162" customWidth="1"/>
    <col min="10" max="10" width="7.5" style="162" customWidth="1"/>
    <col min="11" max="11" width="6.875" style="162" customWidth="1"/>
    <col min="12" max="12" width="2.5" style="162" customWidth="1"/>
    <col min="13" max="13" width="1.125" style="162" customWidth="1"/>
    <col min="14" max="14" width="0.625" style="162" customWidth="1"/>
    <col min="15" max="15" width="10.625" style="162" customWidth="1"/>
    <col min="16" max="16384" width="9" style="162"/>
  </cols>
  <sheetData>
    <row r="1" spans="1:15" s="9" customFormat="1" ht="18" customHeight="1" x14ac:dyDescent="0.3">
      <c r="A1" s="277" t="s">
        <v>17</v>
      </c>
      <c r="B1" s="212"/>
      <c r="C1" s="212"/>
      <c r="D1" s="212"/>
      <c r="E1" s="213"/>
      <c r="F1" s="278" t="s">
        <v>2</v>
      </c>
      <c r="G1" s="205"/>
      <c r="H1" s="206"/>
      <c r="I1" s="278" t="s">
        <v>3</v>
      </c>
      <c r="J1" s="205"/>
      <c r="K1" s="205"/>
      <c r="L1" s="205"/>
      <c r="M1" s="205"/>
      <c r="N1" s="205"/>
      <c r="O1" s="206"/>
    </row>
    <row r="2" spans="1:15" s="9" customFormat="1" ht="18.75" customHeight="1" x14ac:dyDescent="0.3">
      <c r="A2" s="279" t="s">
        <v>17</v>
      </c>
      <c r="B2" s="209"/>
      <c r="C2" s="209"/>
      <c r="D2" s="209"/>
      <c r="E2" s="210"/>
      <c r="F2" s="146" t="s">
        <v>4</v>
      </c>
      <c r="G2" s="146" t="s">
        <v>5</v>
      </c>
      <c r="H2" s="146" t="s">
        <v>6</v>
      </c>
      <c r="I2" s="278" t="s">
        <v>7</v>
      </c>
      <c r="J2" s="206"/>
      <c r="K2" s="278" t="s">
        <v>8</v>
      </c>
      <c r="L2" s="206"/>
      <c r="M2" s="278" t="s">
        <v>9</v>
      </c>
      <c r="N2" s="205"/>
      <c r="O2" s="206"/>
    </row>
    <row r="3" spans="1:15" s="9" customFormat="1" ht="18.75" x14ac:dyDescent="0.3">
      <c r="A3" s="284" t="s">
        <v>472</v>
      </c>
      <c r="B3" s="205"/>
      <c r="C3" s="205"/>
      <c r="D3" s="205"/>
      <c r="E3" s="206"/>
      <c r="F3" s="138" t="s">
        <v>17</v>
      </c>
      <c r="G3" s="138" t="s">
        <v>17</v>
      </c>
      <c r="H3" s="138" t="s">
        <v>17</v>
      </c>
      <c r="I3" s="284" t="s">
        <v>17</v>
      </c>
      <c r="J3" s="206"/>
      <c r="K3" s="135" t="s">
        <v>17</v>
      </c>
      <c r="L3" s="136" t="s">
        <v>17</v>
      </c>
      <c r="M3" s="284" t="s">
        <v>17</v>
      </c>
      <c r="N3" s="205"/>
      <c r="O3" s="206"/>
    </row>
    <row r="4" spans="1:15" s="9" customFormat="1" ht="18.75" x14ac:dyDescent="0.3">
      <c r="A4" s="296" t="s">
        <v>473</v>
      </c>
      <c r="B4" s="209"/>
      <c r="C4" s="209"/>
      <c r="D4" s="209"/>
      <c r="E4" s="210"/>
      <c r="F4" s="147" t="s">
        <v>17</v>
      </c>
      <c r="G4" s="147" t="s">
        <v>17</v>
      </c>
      <c r="H4" s="147" t="s">
        <v>17</v>
      </c>
      <c r="I4" s="296" t="s">
        <v>17</v>
      </c>
      <c r="J4" s="210"/>
      <c r="K4" s="148" t="s">
        <v>17</v>
      </c>
      <c r="L4" s="149" t="s">
        <v>17</v>
      </c>
      <c r="M4" s="284" t="s">
        <v>17</v>
      </c>
      <c r="N4" s="205"/>
      <c r="O4" s="206"/>
    </row>
    <row r="5" spans="1:15" s="9" customFormat="1" ht="18.75" x14ac:dyDescent="0.3">
      <c r="A5" s="135" t="s">
        <v>17</v>
      </c>
      <c r="B5" s="283" t="s">
        <v>24</v>
      </c>
      <c r="C5" s="205"/>
      <c r="D5" s="205"/>
      <c r="E5" s="206"/>
      <c r="F5" s="138" t="s">
        <v>17</v>
      </c>
      <c r="G5" s="138" t="s">
        <v>17</v>
      </c>
      <c r="H5" s="138" t="s">
        <v>17</v>
      </c>
      <c r="I5" s="284" t="s">
        <v>17</v>
      </c>
      <c r="J5" s="206"/>
      <c r="K5" s="135" t="s">
        <v>17</v>
      </c>
      <c r="L5" s="136" t="s">
        <v>17</v>
      </c>
      <c r="M5" s="284" t="s">
        <v>17</v>
      </c>
      <c r="N5" s="205"/>
      <c r="O5" s="206"/>
    </row>
    <row r="6" spans="1:15" s="9" customFormat="1" ht="18.75" x14ac:dyDescent="0.3">
      <c r="A6" s="135" t="s">
        <v>17</v>
      </c>
      <c r="B6" s="283" t="s">
        <v>41</v>
      </c>
      <c r="C6" s="205"/>
      <c r="D6" s="205"/>
      <c r="E6" s="206"/>
      <c r="F6" s="138" t="s">
        <v>17</v>
      </c>
      <c r="G6" s="138" t="s">
        <v>17</v>
      </c>
      <c r="H6" s="138" t="s">
        <v>17</v>
      </c>
      <c r="I6" s="284" t="s">
        <v>17</v>
      </c>
      <c r="J6" s="206"/>
      <c r="K6" s="135" t="s">
        <v>17</v>
      </c>
      <c r="L6" s="136" t="s">
        <v>17</v>
      </c>
      <c r="M6" s="284" t="s">
        <v>17</v>
      </c>
      <c r="N6" s="205"/>
      <c r="O6" s="206"/>
    </row>
    <row r="7" spans="1:15" s="9" customFormat="1" ht="20.25" x14ac:dyDescent="0.3">
      <c r="A7" s="55" t="s">
        <v>17</v>
      </c>
      <c r="B7" s="56" t="s">
        <v>17</v>
      </c>
      <c r="C7" s="282" t="s">
        <v>42</v>
      </c>
      <c r="D7" s="205"/>
      <c r="E7" s="206"/>
      <c r="F7" s="60">
        <v>678547</v>
      </c>
      <c r="G7" s="60">
        <v>779374</v>
      </c>
      <c r="H7" s="140" t="s">
        <v>474</v>
      </c>
      <c r="I7" s="276" t="s">
        <v>475</v>
      </c>
      <c r="J7" s="206"/>
      <c r="K7" s="137" t="s">
        <v>476</v>
      </c>
      <c r="L7" s="57" t="s">
        <v>12</v>
      </c>
      <c r="M7" s="276" t="s">
        <v>477</v>
      </c>
      <c r="N7" s="205"/>
      <c r="O7" s="206"/>
    </row>
    <row r="8" spans="1:15" s="9" customFormat="1" ht="20.25" x14ac:dyDescent="0.3">
      <c r="A8" s="55" t="s">
        <v>17</v>
      </c>
      <c r="B8" s="56" t="s">
        <v>17</v>
      </c>
      <c r="C8" s="282" t="s">
        <v>47</v>
      </c>
      <c r="D8" s="205"/>
      <c r="E8" s="206"/>
      <c r="F8" s="60"/>
      <c r="G8" s="60"/>
      <c r="H8" s="140" t="s">
        <v>19</v>
      </c>
      <c r="I8" s="276" t="s">
        <v>240</v>
      </c>
      <c r="J8" s="206"/>
      <c r="K8" s="137" t="s">
        <v>19</v>
      </c>
      <c r="L8" s="57" t="s">
        <v>12</v>
      </c>
      <c r="M8" s="276" t="s">
        <v>240</v>
      </c>
      <c r="N8" s="205"/>
      <c r="O8" s="206"/>
    </row>
    <row r="9" spans="1:15" s="9" customFormat="1" ht="20.25" x14ac:dyDescent="0.3">
      <c r="A9" s="55" t="s">
        <v>17</v>
      </c>
      <c r="B9" s="56" t="s">
        <v>17</v>
      </c>
      <c r="C9" s="282" t="s">
        <v>49</v>
      </c>
      <c r="D9" s="205"/>
      <c r="E9" s="206"/>
      <c r="F9" s="60">
        <v>42000</v>
      </c>
      <c r="G9" s="60">
        <v>42000</v>
      </c>
      <c r="H9" s="140" t="s">
        <v>77</v>
      </c>
      <c r="I9" s="276" t="s">
        <v>77</v>
      </c>
      <c r="J9" s="206"/>
      <c r="K9" s="137" t="s">
        <v>19</v>
      </c>
      <c r="L9" s="57" t="s">
        <v>12</v>
      </c>
      <c r="M9" s="276" t="s">
        <v>77</v>
      </c>
      <c r="N9" s="205"/>
      <c r="O9" s="206"/>
    </row>
    <row r="10" spans="1:15" s="9" customFormat="1" ht="20.25" x14ac:dyDescent="0.3">
      <c r="A10" s="55" t="s">
        <v>17</v>
      </c>
      <c r="B10" s="56" t="s">
        <v>17</v>
      </c>
      <c r="C10" s="282" t="s">
        <v>51</v>
      </c>
      <c r="D10" s="205"/>
      <c r="E10" s="206"/>
      <c r="F10" s="60">
        <v>326400</v>
      </c>
      <c r="G10" s="60">
        <v>328800</v>
      </c>
      <c r="H10" s="140" t="s">
        <v>478</v>
      </c>
      <c r="I10" s="276" t="s">
        <v>479</v>
      </c>
      <c r="J10" s="206"/>
      <c r="K10" s="137" t="s">
        <v>480</v>
      </c>
      <c r="L10" s="57" t="s">
        <v>12</v>
      </c>
      <c r="M10" s="276" t="s">
        <v>481</v>
      </c>
      <c r="N10" s="205"/>
      <c r="O10" s="206"/>
    </row>
    <row r="11" spans="1:15" s="9" customFormat="1" ht="20.25" x14ac:dyDescent="0.3">
      <c r="A11" s="55" t="s">
        <v>17</v>
      </c>
      <c r="B11" s="56" t="s">
        <v>17</v>
      </c>
      <c r="C11" s="282" t="s">
        <v>688</v>
      </c>
      <c r="D11" s="205"/>
      <c r="E11" s="206"/>
      <c r="F11" s="60">
        <v>42000</v>
      </c>
      <c r="G11" s="60">
        <v>48000</v>
      </c>
      <c r="H11" s="140" t="s">
        <v>60</v>
      </c>
      <c r="I11" s="276" t="s">
        <v>482</v>
      </c>
      <c r="J11" s="206"/>
      <c r="K11" s="137" t="s">
        <v>483</v>
      </c>
      <c r="L11" s="57" t="s">
        <v>12</v>
      </c>
      <c r="M11" s="276" t="s">
        <v>484</v>
      </c>
      <c r="N11" s="205"/>
      <c r="O11" s="206"/>
    </row>
    <row r="12" spans="1:15" s="9" customFormat="1" ht="20.25" x14ac:dyDescent="0.3">
      <c r="A12" s="281" t="s">
        <v>61</v>
      </c>
      <c r="B12" s="205"/>
      <c r="C12" s="205"/>
      <c r="D12" s="205"/>
      <c r="E12" s="206"/>
      <c r="F12" s="177">
        <f>SUM(F7:F11)</f>
        <v>1088947</v>
      </c>
      <c r="G12" s="177">
        <f>SUM(G7:G11)</f>
        <v>1198174</v>
      </c>
      <c r="H12" s="150" t="s">
        <v>485</v>
      </c>
      <c r="I12" s="280" t="s">
        <v>486</v>
      </c>
      <c r="J12" s="206"/>
      <c r="K12" s="135" t="s">
        <v>17</v>
      </c>
      <c r="L12" s="139" t="s">
        <v>17</v>
      </c>
      <c r="M12" s="280" t="s">
        <v>487</v>
      </c>
      <c r="N12" s="205"/>
      <c r="O12" s="206"/>
    </row>
    <row r="13" spans="1:15" s="9" customFormat="1" ht="20.25" x14ac:dyDescent="0.3">
      <c r="A13" s="281" t="s">
        <v>65</v>
      </c>
      <c r="B13" s="205"/>
      <c r="C13" s="205"/>
      <c r="D13" s="205"/>
      <c r="E13" s="206"/>
      <c r="F13" s="177">
        <f>SUM(F12)</f>
        <v>1088947</v>
      </c>
      <c r="G13" s="177">
        <v>1198174</v>
      </c>
      <c r="H13" s="150" t="s">
        <v>485</v>
      </c>
      <c r="I13" s="280" t="s">
        <v>486</v>
      </c>
      <c r="J13" s="206"/>
      <c r="K13" s="135" t="s">
        <v>17</v>
      </c>
      <c r="L13" s="139" t="s">
        <v>17</v>
      </c>
      <c r="M13" s="280" t="s">
        <v>487</v>
      </c>
      <c r="N13" s="205"/>
      <c r="O13" s="206"/>
    </row>
    <row r="14" spans="1:15" s="9" customFormat="1" ht="20.25" x14ac:dyDescent="0.3">
      <c r="A14" s="135" t="s">
        <v>17</v>
      </c>
      <c r="B14" s="283" t="s">
        <v>69</v>
      </c>
      <c r="C14" s="205"/>
      <c r="D14" s="205"/>
      <c r="E14" s="206"/>
      <c r="F14" s="60" t="s">
        <v>17</v>
      </c>
      <c r="G14" s="60" t="s">
        <v>17</v>
      </c>
      <c r="H14" s="138" t="s">
        <v>17</v>
      </c>
      <c r="I14" s="284" t="s">
        <v>17</v>
      </c>
      <c r="J14" s="206"/>
      <c r="K14" s="135" t="s">
        <v>17</v>
      </c>
      <c r="L14" s="136" t="s">
        <v>17</v>
      </c>
      <c r="M14" s="284" t="s">
        <v>17</v>
      </c>
      <c r="N14" s="205"/>
      <c r="O14" s="206"/>
    </row>
    <row r="15" spans="1:15" s="9" customFormat="1" ht="20.25" x14ac:dyDescent="0.3">
      <c r="A15" s="135" t="s">
        <v>17</v>
      </c>
      <c r="B15" s="283" t="s">
        <v>70</v>
      </c>
      <c r="C15" s="205"/>
      <c r="D15" s="205"/>
      <c r="E15" s="206"/>
      <c r="F15" s="60" t="s">
        <v>17</v>
      </c>
      <c r="G15" s="60" t="s">
        <v>17</v>
      </c>
      <c r="H15" s="138" t="s">
        <v>17</v>
      </c>
      <c r="I15" s="284" t="s">
        <v>17</v>
      </c>
      <c r="J15" s="206"/>
      <c r="K15" s="135" t="s">
        <v>17</v>
      </c>
      <c r="L15" s="136" t="s">
        <v>17</v>
      </c>
      <c r="M15" s="284" t="s">
        <v>17</v>
      </c>
      <c r="N15" s="205"/>
      <c r="O15" s="206"/>
    </row>
    <row r="16" spans="1:15" s="9" customFormat="1" ht="20.25" x14ac:dyDescent="0.3">
      <c r="A16" s="55" t="s">
        <v>17</v>
      </c>
      <c r="B16" s="56" t="s">
        <v>17</v>
      </c>
      <c r="C16" s="282" t="s">
        <v>73</v>
      </c>
      <c r="D16" s="205"/>
      <c r="E16" s="206"/>
      <c r="F16" s="60">
        <v>3360</v>
      </c>
      <c r="G16" s="60">
        <v>840</v>
      </c>
      <c r="H16" s="140" t="s">
        <v>488</v>
      </c>
      <c r="I16" s="276" t="s">
        <v>116</v>
      </c>
      <c r="J16" s="206"/>
      <c r="K16" s="137" t="s">
        <v>19</v>
      </c>
      <c r="L16" s="57" t="s">
        <v>12</v>
      </c>
      <c r="M16" s="276" t="s">
        <v>116</v>
      </c>
      <c r="N16" s="205"/>
      <c r="O16" s="206"/>
    </row>
    <row r="17" spans="1:15" s="9" customFormat="1" ht="20.25" x14ac:dyDescent="0.3">
      <c r="A17" s="55" t="s">
        <v>17</v>
      </c>
      <c r="B17" s="56" t="s">
        <v>17</v>
      </c>
      <c r="C17" s="282" t="s">
        <v>76</v>
      </c>
      <c r="D17" s="205"/>
      <c r="E17" s="206"/>
      <c r="F17" s="60">
        <v>36000</v>
      </c>
      <c r="G17" s="60">
        <v>9000</v>
      </c>
      <c r="H17" s="140" t="s">
        <v>19</v>
      </c>
      <c r="I17" s="276" t="s">
        <v>19</v>
      </c>
      <c r="J17" s="206"/>
      <c r="K17" s="137" t="s">
        <v>19</v>
      </c>
      <c r="L17" s="57" t="s">
        <v>12</v>
      </c>
      <c r="M17" s="276" t="s">
        <v>19</v>
      </c>
      <c r="N17" s="205"/>
      <c r="O17" s="206"/>
    </row>
    <row r="18" spans="1:15" s="9" customFormat="1" ht="20.25" x14ac:dyDescent="0.3">
      <c r="A18" s="55" t="s">
        <v>17</v>
      </c>
      <c r="B18" s="56" t="s">
        <v>17</v>
      </c>
      <c r="C18" s="282" t="s">
        <v>78</v>
      </c>
      <c r="D18" s="205"/>
      <c r="E18" s="206"/>
      <c r="F18" s="60"/>
      <c r="G18" s="60">
        <v>2400</v>
      </c>
      <c r="H18" s="140" t="s">
        <v>489</v>
      </c>
      <c r="I18" s="276" t="s">
        <v>137</v>
      </c>
      <c r="J18" s="206"/>
      <c r="K18" s="137" t="s">
        <v>490</v>
      </c>
      <c r="L18" s="57" t="s">
        <v>12</v>
      </c>
      <c r="M18" s="276" t="s">
        <v>264</v>
      </c>
      <c r="N18" s="205"/>
      <c r="O18" s="206"/>
    </row>
    <row r="19" spans="1:15" s="9" customFormat="1" ht="20.25" x14ac:dyDescent="0.3">
      <c r="A19" s="281" t="s">
        <v>83</v>
      </c>
      <c r="B19" s="205"/>
      <c r="C19" s="205"/>
      <c r="D19" s="205"/>
      <c r="E19" s="206"/>
      <c r="F19" s="177">
        <v>39360</v>
      </c>
      <c r="G19" s="177">
        <f>SUM(G15:G18)</f>
        <v>12240</v>
      </c>
      <c r="H19" s="150" t="s">
        <v>491</v>
      </c>
      <c r="I19" s="280" t="s">
        <v>492</v>
      </c>
      <c r="J19" s="206"/>
      <c r="K19" s="135" t="s">
        <v>17</v>
      </c>
      <c r="L19" s="139" t="s">
        <v>17</v>
      </c>
      <c r="M19" s="280" t="s">
        <v>303</v>
      </c>
      <c r="N19" s="205"/>
      <c r="O19" s="206"/>
    </row>
    <row r="20" spans="1:15" s="9" customFormat="1" ht="18.75" x14ac:dyDescent="0.3">
      <c r="A20" s="151"/>
      <c r="B20" s="111"/>
      <c r="C20" s="111"/>
      <c r="D20" s="111"/>
      <c r="E20" s="111"/>
      <c r="F20" s="152"/>
      <c r="G20" s="153"/>
      <c r="H20" s="154"/>
      <c r="I20" s="154"/>
      <c r="J20" s="111"/>
      <c r="K20" s="155"/>
      <c r="L20" s="156"/>
      <c r="M20" s="154"/>
      <c r="N20" s="111"/>
      <c r="O20" s="111"/>
    </row>
    <row r="21" spans="1:15" s="9" customFormat="1" ht="18.75" x14ac:dyDescent="0.3">
      <c r="A21" s="151"/>
      <c r="B21" s="111"/>
      <c r="C21" s="111"/>
      <c r="D21" s="111"/>
      <c r="E21" s="111"/>
      <c r="F21" s="152"/>
      <c r="G21" s="153"/>
      <c r="H21" s="154"/>
      <c r="I21" s="154"/>
      <c r="J21" s="111"/>
      <c r="K21" s="155"/>
      <c r="L21" s="156"/>
      <c r="M21" s="154"/>
      <c r="N21" s="111"/>
      <c r="O21" s="111"/>
    </row>
    <row r="22" spans="1:15" s="9" customFormat="1" ht="18.75" x14ac:dyDescent="0.3">
      <c r="A22" s="151"/>
      <c r="B22" s="111"/>
      <c r="C22" s="111"/>
      <c r="D22" s="111"/>
      <c r="E22" s="111"/>
      <c r="F22" s="152"/>
      <c r="G22" s="153"/>
      <c r="H22" s="154"/>
      <c r="I22" s="154"/>
      <c r="J22" s="111"/>
      <c r="K22" s="155"/>
      <c r="L22" s="156"/>
      <c r="M22" s="154"/>
      <c r="N22" s="111"/>
      <c r="O22" s="111"/>
    </row>
    <row r="23" spans="1:15" s="9" customFormat="1" ht="18.75" x14ac:dyDescent="0.3">
      <c r="A23" s="151"/>
      <c r="B23" s="111"/>
      <c r="C23" s="111"/>
      <c r="D23" s="111"/>
      <c r="E23" s="111"/>
      <c r="F23" s="152"/>
      <c r="G23" s="153"/>
      <c r="H23" s="154"/>
      <c r="I23" s="154"/>
      <c r="J23" s="111"/>
      <c r="K23" s="155"/>
      <c r="L23" s="156"/>
      <c r="M23" s="154"/>
      <c r="N23" s="111"/>
      <c r="O23" s="111">
        <v>35</v>
      </c>
    </row>
    <row r="24" spans="1:15" s="9" customFormat="1" ht="18.75" x14ac:dyDescent="0.3">
      <c r="A24" s="151"/>
      <c r="B24" s="111"/>
      <c r="C24" s="111"/>
      <c r="D24" s="111"/>
      <c r="E24" s="111"/>
      <c r="F24" s="152"/>
      <c r="G24" s="153"/>
      <c r="H24" s="154"/>
      <c r="I24" s="154"/>
      <c r="J24" s="111"/>
      <c r="K24" s="155"/>
      <c r="L24" s="156"/>
      <c r="M24" s="154"/>
      <c r="N24" s="111"/>
      <c r="O24" s="111"/>
    </row>
    <row r="25" spans="1:15" s="9" customFormat="1" ht="20.25" x14ac:dyDescent="0.3">
      <c r="A25" s="151"/>
      <c r="B25" s="111"/>
      <c r="C25" s="111"/>
      <c r="D25" s="111"/>
      <c r="E25" s="111"/>
      <c r="F25" s="127"/>
      <c r="G25" s="127"/>
      <c r="H25" s="154"/>
      <c r="I25" s="154"/>
      <c r="J25" s="111"/>
      <c r="K25" s="155"/>
      <c r="L25" s="156"/>
      <c r="M25" s="154"/>
      <c r="N25" s="111"/>
      <c r="O25" s="144"/>
    </row>
    <row r="26" spans="1:15" s="9" customFormat="1" ht="18" customHeight="1" x14ac:dyDescent="0.3">
      <c r="A26" s="277" t="s">
        <v>17</v>
      </c>
      <c r="B26" s="212"/>
      <c r="C26" s="212"/>
      <c r="D26" s="212"/>
      <c r="E26" s="213"/>
      <c r="F26" s="278" t="s">
        <v>2</v>
      </c>
      <c r="G26" s="205"/>
      <c r="H26" s="206"/>
      <c r="I26" s="278" t="s">
        <v>3</v>
      </c>
      <c r="J26" s="205"/>
      <c r="K26" s="205"/>
      <c r="L26" s="205"/>
      <c r="M26" s="205"/>
      <c r="N26" s="205"/>
      <c r="O26" s="206"/>
    </row>
    <row r="27" spans="1:15" s="9" customFormat="1" ht="18.75" customHeight="1" x14ac:dyDescent="0.3">
      <c r="A27" s="279" t="s">
        <v>17</v>
      </c>
      <c r="B27" s="209"/>
      <c r="C27" s="209"/>
      <c r="D27" s="209"/>
      <c r="E27" s="210"/>
      <c r="F27" s="157" t="s">
        <v>4</v>
      </c>
      <c r="G27" s="146" t="s">
        <v>5</v>
      </c>
      <c r="H27" s="146" t="s">
        <v>6</v>
      </c>
      <c r="I27" s="278" t="s">
        <v>7</v>
      </c>
      <c r="J27" s="206"/>
      <c r="K27" s="278" t="s">
        <v>8</v>
      </c>
      <c r="L27" s="206"/>
      <c r="M27" s="278" t="s">
        <v>9</v>
      </c>
      <c r="N27" s="205"/>
      <c r="O27" s="206"/>
    </row>
    <row r="28" spans="1:15" s="9" customFormat="1" ht="18.75" customHeight="1" x14ac:dyDescent="0.3">
      <c r="A28" s="135" t="s">
        <v>17</v>
      </c>
      <c r="B28" s="294" t="s">
        <v>87</v>
      </c>
      <c r="C28" s="294"/>
      <c r="D28" s="294"/>
      <c r="E28" s="283"/>
      <c r="F28" s="138" t="s">
        <v>17</v>
      </c>
      <c r="G28" s="138" t="s">
        <v>17</v>
      </c>
      <c r="H28" s="138" t="s">
        <v>17</v>
      </c>
      <c r="I28" s="295" t="s">
        <v>17</v>
      </c>
      <c r="J28" s="283"/>
      <c r="K28" s="135" t="s">
        <v>17</v>
      </c>
      <c r="L28" s="136" t="s">
        <v>17</v>
      </c>
      <c r="M28" s="295" t="s">
        <v>17</v>
      </c>
      <c r="N28" s="294"/>
      <c r="O28" s="283"/>
    </row>
    <row r="29" spans="1:15" s="9" customFormat="1" ht="18.75" customHeight="1" x14ac:dyDescent="0.3">
      <c r="A29" s="55" t="s">
        <v>17</v>
      </c>
      <c r="B29" s="56" t="s">
        <v>17</v>
      </c>
      <c r="C29" s="285" t="s">
        <v>88</v>
      </c>
      <c r="D29" s="285"/>
      <c r="E29" s="282"/>
      <c r="F29" s="140" t="s">
        <v>19</v>
      </c>
      <c r="G29" s="140" t="s">
        <v>19</v>
      </c>
      <c r="H29" s="140" t="s">
        <v>493</v>
      </c>
      <c r="I29" s="288" t="s">
        <v>19</v>
      </c>
      <c r="J29" s="289"/>
      <c r="K29" s="137" t="s">
        <v>74</v>
      </c>
      <c r="L29" s="57" t="s">
        <v>12</v>
      </c>
      <c r="M29" s="288" t="s">
        <v>264</v>
      </c>
      <c r="N29" s="290"/>
      <c r="O29" s="289"/>
    </row>
    <row r="30" spans="1:15" s="9" customFormat="1" ht="18.75" x14ac:dyDescent="0.3">
      <c r="A30" s="55" t="s">
        <v>17</v>
      </c>
      <c r="B30" s="56" t="s">
        <v>17</v>
      </c>
      <c r="C30" s="286" t="s">
        <v>98</v>
      </c>
      <c r="D30" s="286"/>
      <c r="E30" s="287"/>
      <c r="F30" s="140" t="s">
        <v>17</v>
      </c>
      <c r="G30" s="140" t="s">
        <v>17</v>
      </c>
      <c r="H30" s="140" t="s">
        <v>17</v>
      </c>
      <c r="I30" s="288" t="s">
        <v>17</v>
      </c>
      <c r="J30" s="289"/>
      <c r="K30" s="137" t="s">
        <v>17</v>
      </c>
      <c r="L30" s="57" t="s">
        <v>17</v>
      </c>
      <c r="M30" s="288" t="s">
        <v>17</v>
      </c>
      <c r="N30" s="290"/>
      <c r="O30" s="289"/>
    </row>
    <row r="31" spans="1:15" s="9" customFormat="1" ht="18.75" customHeight="1" x14ac:dyDescent="0.3">
      <c r="A31" s="55" t="s">
        <v>17</v>
      </c>
      <c r="B31" s="56" t="s">
        <v>17</v>
      </c>
      <c r="C31" s="56" t="s">
        <v>17</v>
      </c>
      <c r="D31" s="282" t="s">
        <v>102</v>
      </c>
      <c r="E31" s="205"/>
      <c r="F31" s="60">
        <v>10948</v>
      </c>
      <c r="G31" s="60">
        <v>18812</v>
      </c>
      <c r="H31" s="140" t="s">
        <v>494</v>
      </c>
      <c r="I31" s="288" t="s">
        <v>130</v>
      </c>
      <c r="J31" s="289"/>
      <c r="K31" s="137" t="s">
        <v>19</v>
      </c>
      <c r="L31" s="57" t="s">
        <v>12</v>
      </c>
      <c r="M31" s="288" t="s">
        <v>130</v>
      </c>
      <c r="N31" s="290"/>
      <c r="O31" s="289"/>
    </row>
    <row r="32" spans="1:15" s="9" customFormat="1" ht="18.75" customHeight="1" x14ac:dyDescent="0.3">
      <c r="A32" s="55" t="s">
        <v>17</v>
      </c>
      <c r="B32" s="56" t="s">
        <v>17</v>
      </c>
      <c r="C32" s="286" t="s">
        <v>118</v>
      </c>
      <c r="D32" s="286"/>
      <c r="E32" s="287"/>
      <c r="F32" s="60">
        <v>10460</v>
      </c>
      <c r="G32" s="60">
        <v>12520</v>
      </c>
      <c r="H32" s="140" t="s">
        <v>264</v>
      </c>
      <c r="I32" s="288" t="s">
        <v>130</v>
      </c>
      <c r="J32" s="289"/>
      <c r="K32" s="137" t="s">
        <v>495</v>
      </c>
      <c r="L32" s="57" t="s">
        <v>12</v>
      </c>
      <c r="M32" s="288" t="s">
        <v>264</v>
      </c>
      <c r="N32" s="290"/>
      <c r="O32" s="289"/>
    </row>
    <row r="33" spans="1:16" s="9" customFormat="1" ht="18.75" customHeight="1" x14ac:dyDescent="0.3">
      <c r="A33" s="281" t="s">
        <v>123</v>
      </c>
      <c r="B33" s="205"/>
      <c r="C33" s="205"/>
      <c r="D33" s="205"/>
      <c r="E33" s="206"/>
      <c r="F33" s="177">
        <f>SUM(F31:F32)</f>
        <v>21408</v>
      </c>
      <c r="G33" s="177">
        <f>SUM(G31:G32)</f>
        <v>31332</v>
      </c>
      <c r="H33" s="150" t="s">
        <v>496</v>
      </c>
      <c r="I33" s="291" t="s">
        <v>268</v>
      </c>
      <c r="J33" s="292"/>
      <c r="K33" s="135" t="s">
        <v>17</v>
      </c>
      <c r="L33" s="139" t="s">
        <v>17</v>
      </c>
      <c r="M33" s="291" t="s">
        <v>414</v>
      </c>
      <c r="N33" s="293"/>
      <c r="O33" s="292"/>
      <c r="P33" s="9">
        <v>35</v>
      </c>
    </row>
    <row r="34" spans="1:16" s="9" customFormat="1" ht="20.25" x14ac:dyDescent="0.3">
      <c r="A34" s="135" t="s">
        <v>17</v>
      </c>
      <c r="B34" s="283" t="s">
        <v>127</v>
      </c>
      <c r="C34" s="205"/>
      <c r="D34" s="205"/>
      <c r="E34" s="206"/>
      <c r="F34" s="60" t="s">
        <v>17</v>
      </c>
      <c r="G34" s="60" t="s">
        <v>17</v>
      </c>
      <c r="H34" s="138" t="s">
        <v>17</v>
      </c>
      <c r="I34" s="284" t="s">
        <v>17</v>
      </c>
      <c r="J34" s="206"/>
      <c r="K34" s="135" t="s">
        <v>17</v>
      </c>
      <c r="L34" s="136" t="s">
        <v>17</v>
      </c>
      <c r="M34" s="284" t="s">
        <v>17</v>
      </c>
      <c r="N34" s="205"/>
      <c r="O34" s="206"/>
    </row>
    <row r="35" spans="1:16" s="9" customFormat="1" ht="20.25" x14ac:dyDescent="0.3">
      <c r="A35" s="55" t="s">
        <v>17</v>
      </c>
      <c r="B35" s="56" t="s">
        <v>17</v>
      </c>
      <c r="C35" s="282" t="s">
        <v>128</v>
      </c>
      <c r="D35" s="205"/>
      <c r="E35" s="206"/>
      <c r="F35" s="60">
        <v>9956</v>
      </c>
      <c r="G35" s="60">
        <v>19855</v>
      </c>
      <c r="H35" s="140" t="s">
        <v>497</v>
      </c>
      <c r="I35" s="276" t="s">
        <v>264</v>
      </c>
      <c r="J35" s="206"/>
      <c r="K35" s="137" t="s">
        <v>19</v>
      </c>
      <c r="L35" s="57" t="s">
        <v>12</v>
      </c>
      <c r="M35" s="276" t="s">
        <v>264</v>
      </c>
      <c r="N35" s="205"/>
      <c r="O35" s="206"/>
    </row>
    <row r="36" spans="1:16" s="9" customFormat="1" ht="20.25" x14ac:dyDescent="0.3">
      <c r="A36" s="55" t="s">
        <v>17</v>
      </c>
      <c r="B36" s="56" t="s">
        <v>17</v>
      </c>
      <c r="C36" s="282" t="s">
        <v>133</v>
      </c>
      <c r="D36" s="205"/>
      <c r="E36" s="206"/>
      <c r="F36" s="60">
        <v>9790</v>
      </c>
      <c r="G36" s="60">
        <v>189850</v>
      </c>
      <c r="H36" s="140" t="s">
        <v>498</v>
      </c>
      <c r="I36" s="276" t="s">
        <v>145</v>
      </c>
      <c r="J36" s="206"/>
      <c r="K36" s="137" t="s">
        <v>499</v>
      </c>
      <c r="L36" s="57" t="s">
        <v>12</v>
      </c>
      <c r="M36" s="276" t="s">
        <v>276</v>
      </c>
      <c r="N36" s="205"/>
      <c r="O36" s="206"/>
    </row>
    <row r="37" spans="1:16" s="9" customFormat="1" ht="20.25" x14ac:dyDescent="0.3">
      <c r="A37" s="55" t="s">
        <v>17</v>
      </c>
      <c r="B37" s="56" t="s">
        <v>17</v>
      </c>
      <c r="C37" s="282" t="s">
        <v>138</v>
      </c>
      <c r="D37" s="205"/>
      <c r="E37" s="206"/>
      <c r="F37" s="60"/>
      <c r="G37" s="60"/>
      <c r="H37" s="140" t="s">
        <v>500</v>
      </c>
      <c r="I37" s="276" t="s">
        <v>106</v>
      </c>
      <c r="J37" s="206"/>
      <c r="K37" s="137" t="s">
        <v>19</v>
      </c>
      <c r="L37" s="57" t="s">
        <v>12</v>
      </c>
      <c r="M37" s="276" t="s">
        <v>106</v>
      </c>
      <c r="N37" s="205"/>
      <c r="O37" s="206"/>
    </row>
    <row r="38" spans="1:16" s="9" customFormat="1" ht="20.25" x14ac:dyDescent="0.3">
      <c r="A38" s="55" t="s">
        <v>17</v>
      </c>
      <c r="B38" s="56" t="s">
        <v>17</v>
      </c>
      <c r="C38" s="282" t="s">
        <v>140</v>
      </c>
      <c r="D38" s="205"/>
      <c r="E38" s="206"/>
      <c r="F38" s="60"/>
      <c r="G38" s="60">
        <v>36024</v>
      </c>
      <c r="H38" s="140" t="s">
        <v>501</v>
      </c>
      <c r="I38" s="276" t="s">
        <v>264</v>
      </c>
      <c r="J38" s="206"/>
      <c r="K38" s="137" t="s">
        <v>502</v>
      </c>
      <c r="L38" s="57" t="s">
        <v>12</v>
      </c>
      <c r="M38" s="276" t="s">
        <v>101</v>
      </c>
      <c r="N38" s="205"/>
      <c r="O38" s="206"/>
    </row>
    <row r="39" spans="1:16" s="9" customFormat="1" ht="20.25" x14ac:dyDescent="0.3">
      <c r="A39" s="55" t="s">
        <v>17</v>
      </c>
      <c r="B39" s="56" t="s">
        <v>17</v>
      </c>
      <c r="C39" s="282" t="s">
        <v>143</v>
      </c>
      <c r="D39" s="205"/>
      <c r="E39" s="206"/>
      <c r="F39" s="60">
        <v>233506</v>
      </c>
      <c r="G39" s="60">
        <v>248254</v>
      </c>
      <c r="H39" s="140" t="s">
        <v>503</v>
      </c>
      <c r="I39" s="276" t="s">
        <v>145</v>
      </c>
      <c r="J39" s="206"/>
      <c r="K39" s="137" t="s">
        <v>59</v>
      </c>
      <c r="L39" s="57" t="s">
        <v>12</v>
      </c>
      <c r="M39" s="276" t="s">
        <v>92</v>
      </c>
      <c r="N39" s="205"/>
      <c r="O39" s="206"/>
    </row>
    <row r="40" spans="1:16" s="9" customFormat="1" ht="20.25" x14ac:dyDescent="0.3">
      <c r="A40" s="55" t="s">
        <v>17</v>
      </c>
      <c r="B40" s="56" t="s">
        <v>17</v>
      </c>
      <c r="C40" s="282" t="s">
        <v>149</v>
      </c>
      <c r="D40" s="205"/>
      <c r="E40" s="206"/>
      <c r="F40" s="60">
        <v>2714</v>
      </c>
      <c r="G40" s="60">
        <v>2300</v>
      </c>
      <c r="H40" s="140" t="s">
        <v>356</v>
      </c>
      <c r="I40" s="276" t="s">
        <v>72</v>
      </c>
      <c r="J40" s="206"/>
      <c r="K40" s="137" t="s">
        <v>19</v>
      </c>
      <c r="L40" s="57" t="s">
        <v>12</v>
      </c>
      <c r="M40" s="276" t="s">
        <v>72</v>
      </c>
      <c r="N40" s="205"/>
      <c r="O40" s="206"/>
    </row>
    <row r="41" spans="1:16" s="9" customFormat="1" ht="20.25" x14ac:dyDescent="0.3">
      <c r="A41" s="55" t="s">
        <v>17</v>
      </c>
      <c r="B41" s="56" t="s">
        <v>17</v>
      </c>
      <c r="C41" s="282" t="s">
        <v>152</v>
      </c>
      <c r="D41" s="205"/>
      <c r="E41" s="206"/>
      <c r="F41" s="60">
        <v>18250</v>
      </c>
      <c r="G41" s="60">
        <v>24350</v>
      </c>
      <c r="H41" s="140" t="s">
        <v>339</v>
      </c>
      <c r="I41" s="276" t="s">
        <v>310</v>
      </c>
      <c r="J41" s="206"/>
      <c r="K41" s="137" t="s">
        <v>112</v>
      </c>
      <c r="L41" s="57" t="s">
        <v>12</v>
      </c>
      <c r="M41" s="276" t="s">
        <v>101</v>
      </c>
      <c r="N41" s="205"/>
      <c r="O41" s="206"/>
    </row>
    <row r="42" spans="1:16" s="9" customFormat="1" ht="20.25" x14ac:dyDescent="0.3">
      <c r="A42" s="281" t="s">
        <v>154</v>
      </c>
      <c r="B42" s="205"/>
      <c r="C42" s="205"/>
      <c r="D42" s="205"/>
      <c r="E42" s="206"/>
      <c r="F42" s="177">
        <v>274216</v>
      </c>
      <c r="G42" s="177">
        <f>G35+G36+G38+G39+G40+G41</f>
        <v>520633</v>
      </c>
      <c r="H42" s="150" t="s">
        <v>504</v>
      </c>
      <c r="I42" s="280" t="s">
        <v>505</v>
      </c>
      <c r="J42" s="206"/>
      <c r="K42" s="135" t="s">
        <v>17</v>
      </c>
      <c r="L42" s="139" t="s">
        <v>17</v>
      </c>
      <c r="M42" s="280" t="s">
        <v>506</v>
      </c>
      <c r="N42" s="205"/>
      <c r="O42" s="206"/>
    </row>
    <row r="43" spans="1:16" s="9" customFormat="1" ht="20.25" x14ac:dyDescent="0.3">
      <c r="A43" s="281" t="s">
        <v>175</v>
      </c>
      <c r="B43" s="205"/>
      <c r="C43" s="205"/>
      <c r="D43" s="205"/>
      <c r="E43" s="206"/>
      <c r="F43" s="177">
        <v>334984</v>
      </c>
      <c r="G43" s="177">
        <v>564205</v>
      </c>
      <c r="H43" s="150" t="s">
        <v>507</v>
      </c>
      <c r="I43" s="280" t="s">
        <v>508</v>
      </c>
      <c r="J43" s="206"/>
      <c r="K43" s="135" t="s">
        <v>17</v>
      </c>
      <c r="L43" s="139" t="s">
        <v>17</v>
      </c>
      <c r="M43" s="280" t="s">
        <v>509</v>
      </c>
      <c r="N43" s="205"/>
      <c r="O43" s="206"/>
    </row>
    <row r="44" spans="1:16" s="9" customFormat="1" ht="18.75" x14ac:dyDescent="0.3">
      <c r="A44" s="151"/>
      <c r="B44" s="111"/>
      <c r="C44" s="111"/>
      <c r="D44" s="111"/>
      <c r="E44" s="111"/>
      <c r="F44" s="152"/>
      <c r="G44" s="153"/>
      <c r="H44" s="154"/>
      <c r="I44" s="154"/>
      <c r="J44" s="111"/>
      <c r="K44" s="155"/>
      <c r="L44" s="156"/>
      <c r="M44" s="154"/>
      <c r="N44" s="111"/>
      <c r="O44" s="111"/>
    </row>
    <row r="45" spans="1:16" s="9" customFormat="1" ht="18.75" x14ac:dyDescent="0.3">
      <c r="A45" s="151"/>
      <c r="B45" s="111"/>
      <c r="C45" s="111"/>
      <c r="D45" s="111"/>
      <c r="E45" s="111"/>
      <c r="F45" s="152"/>
      <c r="G45" s="153"/>
      <c r="H45" s="154"/>
      <c r="I45" s="154"/>
      <c r="J45" s="111"/>
      <c r="K45" s="155"/>
      <c r="L45" s="156"/>
      <c r="M45" s="154"/>
      <c r="N45" s="111"/>
      <c r="O45" s="111"/>
    </row>
    <row r="46" spans="1:16" s="9" customFormat="1" ht="18.75" x14ac:dyDescent="0.3">
      <c r="A46" s="151"/>
      <c r="B46" s="111"/>
      <c r="C46" s="111"/>
      <c r="D46" s="111"/>
      <c r="E46" s="111"/>
      <c r="F46" s="152"/>
      <c r="G46" s="153"/>
      <c r="H46" s="154"/>
      <c r="I46" s="154"/>
      <c r="J46" s="111"/>
      <c r="K46" s="155"/>
      <c r="L46" s="156"/>
      <c r="M46" s="154"/>
      <c r="N46" s="111"/>
      <c r="O46" s="111"/>
    </row>
    <row r="47" spans="1:16" s="9" customFormat="1" ht="18.75" x14ac:dyDescent="0.3">
      <c r="A47" s="151"/>
      <c r="B47" s="111"/>
      <c r="C47" s="111"/>
      <c r="D47" s="111"/>
      <c r="E47" s="111"/>
      <c r="F47" s="152"/>
      <c r="G47" s="153"/>
      <c r="H47" s="154"/>
      <c r="I47" s="154"/>
      <c r="J47" s="111"/>
      <c r="K47" s="155"/>
      <c r="L47" s="156"/>
      <c r="M47" s="154"/>
      <c r="N47" s="111"/>
      <c r="O47" s="111">
        <v>36</v>
      </c>
    </row>
    <row r="48" spans="1:16" s="9" customFormat="1" ht="18.75" x14ac:dyDescent="0.3">
      <c r="A48" s="151"/>
      <c r="B48" s="111"/>
      <c r="C48" s="111"/>
      <c r="D48" s="111"/>
      <c r="E48" s="111"/>
      <c r="F48" s="152"/>
      <c r="G48" s="153"/>
      <c r="H48" s="154"/>
      <c r="I48" s="154"/>
      <c r="J48" s="111"/>
      <c r="K48" s="155"/>
      <c r="L48" s="156"/>
      <c r="M48" s="154"/>
      <c r="N48" s="111"/>
      <c r="O48" s="111"/>
    </row>
    <row r="49" spans="1:15" s="9" customFormat="1" ht="18.75" x14ac:dyDescent="0.3">
      <c r="A49" s="151"/>
      <c r="B49" s="111"/>
      <c r="C49" s="111"/>
      <c r="D49" s="111"/>
      <c r="E49" s="111"/>
      <c r="F49" s="152"/>
      <c r="G49" s="153"/>
      <c r="H49" s="154"/>
      <c r="I49" s="154"/>
      <c r="J49" s="111"/>
      <c r="K49" s="155"/>
      <c r="L49" s="156"/>
      <c r="M49" s="154"/>
      <c r="N49" s="111"/>
      <c r="O49" s="111"/>
    </row>
    <row r="50" spans="1:15" s="9" customFormat="1" ht="20.25" x14ac:dyDescent="0.3">
      <c r="A50" s="151"/>
      <c r="B50" s="111"/>
      <c r="C50" s="111"/>
      <c r="D50" s="111"/>
      <c r="E50" s="111"/>
      <c r="F50" s="127"/>
      <c r="G50" s="127"/>
      <c r="H50" s="154"/>
      <c r="I50" s="154"/>
      <c r="J50" s="111"/>
      <c r="K50" s="155"/>
      <c r="L50" s="156"/>
      <c r="M50" s="154"/>
      <c r="N50" s="111"/>
      <c r="O50" s="144"/>
    </row>
    <row r="51" spans="1:15" s="9" customFormat="1" ht="18" customHeight="1" x14ac:dyDescent="0.3">
      <c r="A51" s="277" t="s">
        <v>17</v>
      </c>
      <c r="B51" s="212"/>
      <c r="C51" s="212"/>
      <c r="D51" s="212"/>
      <c r="E51" s="213"/>
      <c r="F51" s="278" t="s">
        <v>2</v>
      </c>
      <c r="G51" s="205"/>
      <c r="H51" s="206"/>
      <c r="I51" s="278" t="s">
        <v>3</v>
      </c>
      <c r="J51" s="205"/>
      <c r="K51" s="205"/>
      <c r="L51" s="205"/>
      <c r="M51" s="205"/>
      <c r="N51" s="205"/>
      <c r="O51" s="206"/>
    </row>
    <row r="52" spans="1:15" s="9" customFormat="1" ht="18.75" customHeight="1" x14ac:dyDescent="0.3">
      <c r="A52" s="279" t="s">
        <v>17</v>
      </c>
      <c r="B52" s="209"/>
      <c r="C52" s="209"/>
      <c r="D52" s="209"/>
      <c r="E52" s="210"/>
      <c r="F52" s="157" t="s">
        <v>4</v>
      </c>
      <c r="G52" s="146" t="s">
        <v>5</v>
      </c>
      <c r="H52" s="146" t="s">
        <v>6</v>
      </c>
      <c r="I52" s="278" t="s">
        <v>7</v>
      </c>
      <c r="J52" s="206"/>
      <c r="K52" s="278" t="s">
        <v>8</v>
      </c>
      <c r="L52" s="206"/>
      <c r="M52" s="278" t="s">
        <v>9</v>
      </c>
      <c r="N52" s="205"/>
      <c r="O52" s="206"/>
    </row>
    <row r="53" spans="1:15" s="9" customFormat="1" ht="18.75" x14ac:dyDescent="0.3">
      <c r="A53" s="135" t="s">
        <v>17</v>
      </c>
      <c r="B53" s="283" t="s">
        <v>179</v>
      </c>
      <c r="C53" s="205"/>
      <c r="D53" s="205"/>
      <c r="E53" s="206"/>
      <c r="F53" s="138" t="s">
        <v>17</v>
      </c>
      <c r="G53" s="138" t="s">
        <v>17</v>
      </c>
      <c r="H53" s="138" t="s">
        <v>17</v>
      </c>
      <c r="I53" s="284" t="s">
        <v>17</v>
      </c>
      <c r="J53" s="206"/>
      <c r="K53" s="135" t="s">
        <v>17</v>
      </c>
      <c r="L53" s="136" t="s">
        <v>17</v>
      </c>
      <c r="M53" s="284" t="s">
        <v>17</v>
      </c>
      <c r="N53" s="205"/>
      <c r="O53" s="206"/>
    </row>
    <row r="54" spans="1:15" s="9" customFormat="1" ht="18.75" x14ac:dyDescent="0.3">
      <c r="A54" s="135" t="s">
        <v>17</v>
      </c>
      <c r="B54" s="283" t="s">
        <v>180</v>
      </c>
      <c r="C54" s="205"/>
      <c r="D54" s="205"/>
      <c r="E54" s="206"/>
      <c r="F54" s="138" t="s">
        <v>17</v>
      </c>
      <c r="G54" s="138" t="s">
        <v>17</v>
      </c>
      <c r="H54" s="138" t="s">
        <v>17</v>
      </c>
      <c r="I54" s="284" t="s">
        <v>17</v>
      </c>
      <c r="J54" s="206"/>
      <c r="K54" s="135" t="s">
        <v>17</v>
      </c>
      <c r="L54" s="136" t="s">
        <v>17</v>
      </c>
      <c r="M54" s="284" t="s">
        <v>17</v>
      </c>
      <c r="N54" s="205"/>
      <c r="O54" s="206"/>
    </row>
    <row r="55" spans="1:15" s="9" customFormat="1" ht="18.75" x14ac:dyDescent="0.3">
      <c r="A55" s="55" t="s">
        <v>17</v>
      </c>
      <c r="B55" s="56" t="s">
        <v>17</v>
      </c>
      <c r="C55" s="282" t="s">
        <v>181</v>
      </c>
      <c r="D55" s="205"/>
      <c r="E55" s="206"/>
      <c r="F55" s="158">
        <v>7000</v>
      </c>
      <c r="G55" s="158">
        <v>11250</v>
      </c>
      <c r="H55" s="158" t="s">
        <v>188</v>
      </c>
      <c r="I55" s="276" t="s">
        <v>510</v>
      </c>
      <c r="J55" s="206"/>
      <c r="K55" s="137" t="s">
        <v>91</v>
      </c>
      <c r="L55" s="57" t="s">
        <v>12</v>
      </c>
      <c r="M55" s="276" t="s">
        <v>19</v>
      </c>
      <c r="N55" s="205"/>
      <c r="O55" s="206"/>
    </row>
    <row r="56" spans="1:15" s="9" customFormat="1" ht="18.75" x14ac:dyDescent="0.3">
      <c r="A56" s="55"/>
      <c r="B56" s="56"/>
      <c r="C56" s="282" t="s">
        <v>199</v>
      </c>
      <c r="D56" s="205"/>
      <c r="E56" s="206"/>
      <c r="F56" s="158"/>
      <c r="G56" s="158">
        <v>8500</v>
      </c>
      <c r="H56" s="158"/>
      <c r="I56" s="276"/>
      <c r="J56" s="206"/>
      <c r="K56" s="137"/>
      <c r="L56" s="57"/>
      <c r="M56" s="276"/>
      <c r="N56" s="205"/>
      <c r="O56" s="206"/>
    </row>
    <row r="57" spans="1:15" s="9" customFormat="1" ht="18.75" x14ac:dyDescent="0.3">
      <c r="A57" s="55" t="s">
        <v>17</v>
      </c>
      <c r="B57" s="56" t="s">
        <v>17</v>
      </c>
      <c r="C57" s="282" t="s">
        <v>196</v>
      </c>
      <c r="D57" s="205"/>
      <c r="E57" s="206"/>
      <c r="F57" s="158" t="s">
        <v>17</v>
      </c>
      <c r="G57" s="158">
        <v>25000</v>
      </c>
      <c r="H57" s="158" t="s">
        <v>17</v>
      </c>
      <c r="I57" s="276" t="s">
        <v>17</v>
      </c>
      <c r="J57" s="206"/>
      <c r="K57" s="137" t="s">
        <v>17</v>
      </c>
      <c r="L57" s="57" t="s">
        <v>17</v>
      </c>
      <c r="M57" s="276" t="s">
        <v>17</v>
      </c>
      <c r="N57" s="205"/>
      <c r="O57" s="206"/>
    </row>
    <row r="58" spans="1:15" s="9" customFormat="1" ht="18.75" x14ac:dyDescent="0.3">
      <c r="A58" s="55" t="s">
        <v>17</v>
      </c>
      <c r="B58" s="56" t="s">
        <v>17</v>
      </c>
      <c r="C58" s="282" t="s">
        <v>193</v>
      </c>
      <c r="D58" s="205"/>
      <c r="E58" s="206"/>
      <c r="F58" s="158">
        <v>2600000</v>
      </c>
      <c r="G58" s="158" t="s">
        <v>17</v>
      </c>
      <c r="H58" s="158" t="s">
        <v>17</v>
      </c>
      <c r="I58" s="276" t="s">
        <v>17</v>
      </c>
      <c r="J58" s="206"/>
      <c r="K58" s="137" t="s">
        <v>17</v>
      </c>
      <c r="L58" s="57" t="s">
        <v>17</v>
      </c>
      <c r="M58" s="276" t="s">
        <v>17</v>
      </c>
      <c r="N58" s="205"/>
      <c r="O58" s="206"/>
    </row>
    <row r="59" spans="1:15" s="9" customFormat="1" ht="18.75" x14ac:dyDescent="0.3">
      <c r="A59" s="55" t="s">
        <v>17</v>
      </c>
      <c r="B59" s="56" t="s">
        <v>17</v>
      </c>
      <c r="C59" s="282" t="s">
        <v>210</v>
      </c>
      <c r="D59" s="205"/>
      <c r="E59" s="206"/>
      <c r="F59" s="158">
        <v>33000</v>
      </c>
      <c r="G59" s="158">
        <v>21000</v>
      </c>
      <c r="H59" s="158">
        <v>26500</v>
      </c>
      <c r="I59" s="276" t="s">
        <v>17</v>
      </c>
      <c r="J59" s="206"/>
      <c r="K59" s="137" t="s">
        <v>17</v>
      </c>
      <c r="L59" s="57" t="s">
        <v>17</v>
      </c>
      <c r="M59" s="276" t="s">
        <v>17</v>
      </c>
      <c r="N59" s="205"/>
      <c r="O59" s="206"/>
    </row>
    <row r="60" spans="1:15" s="9" customFormat="1" ht="18.75" x14ac:dyDescent="0.3">
      <c r="A60" s="281" t="s">
        <v>212</v>
      </c>
      <c r="B60" s="205"/>
      <c r="C60" s="205"/>
      <c r="D60" s="205"/>
      <c r="E60" s="206"/>
      <c r="F60" s="159">
        <f>SUM(F55:F59)</f>
        <v>2640000</v>
      </c>
      <c r="G60" s="159">
        <f>SUM(G55:G59)</f>
        <v>65750</v>
      </c>
      <c r="H60" s="159">
        <v>34900</v>
      </c>
      <c r="I60" s="280" t="s">
        <v>510</v>
      </c>
      <c r="J60" s="206"/>
      <c r="K60" s="135" t="s">
        <v>17</v>
      </c>
      <c r="L60" s="139" t="s">
        <v>17</v>
      </c>
      <c r="M60" s="280" t="s">
        <v>19</v>
      </c>
      <c r="N60" s="205"/>
      <c r="O60" s="206"/>
    </row>
    <row r="61" spans="1:15" s="9" customFormat="1" ht="18.75" x14ac:dyDescent="0.3">
      <c r="A61" s="135" t="s">
        <v>17</v>
      </c>
      <c r="B61" s="283" t="s">
        <v>215</v>
      </c>
      <c r="C61" s="205"/>
      <c r="D61" s="205"/>
      <c r="E61" s="206"/>
      <c r="F61" s="138" t="s">
        <v>17</v>
      </c>
      <c r="G61" s="138" t="s">
        <v>17</v>
      </c>
      <c r="H61" s="138" t="s">
        <v>17</v>
      </c>
      <c r="I61" s="284" t="s">
        <v>17</v>
      </c>
      <c r="J61" s="206"/>
      <c r="K61" s="135" t="s">
        <v>17</v>
      </c>
      <c r="L61" s="136" t="s">
        <v>17</v>
      </c>
      <c r="M61" s="284" t="s">
        <v>17</v>
      </c>
      <c r="N61" s="205"/>
      <c r="O61" s="206"/>
    </row>
    <row r="62" spans="1:15" s="9" customFormat="1" ht="39" customHeight="1" x14ac:dyDescent="0.3">
      <c r="A62" s="55" t="s">
        <v>17</v>
      </c>
      <c r="B62" s="56" t="s">
        <v>17</v>
      </c>
      <c r="C62" s="285" t="s">
        <v>511</v>
      </c>
      <c r="D62" s="205"/>
      <c r="E62" s="206"/>
      <c r="F62" s="140" t="s">
        <v>17</v>
      </c>
      <c r="G62" s="140" t="s">
        <v>17</v>
      </c>
      <c r="H62" s="140" t="s">
        <v>17</v>
      </c>
      <c r="I62" s="276" t="s">
        <v>17</v>
      </c>
      <c r="J62" s="206"/>
      <c r="K62" s="137" t="s">
        <v>17</v>
      </c>
      <c r="L62" s="57" t="s">
        <v>17</v>
      </c>
      <c r="M62" s="276" t="s">
        <v>17</v>
      </c>
      <c r="N62" s="205"/>
      <c r="O62" s="206"/>
    </row>
    <row r="63" spans="1:15" s="9" customFormat="1" ht="18.75" x14ac:dyDescent="0.3">
      <c r="A63" s="55" t="s">
        <v>17</v>
      </c>
      <c r="B63" s="56" t="s">
        <v>17</v>
      </c>
      <c r="C63" s="56" t="s">
        <v>17</v>
      </c>
      <c r="D63" s="282" t="s">
        <v>512</v>
      </c>
      <c r="E63" s="206"/>
      <c r="F63" s="140" t="s">
        <v>19</v>
      </c>
      <c r="G63" s="140" t="s">
        <v>19</v>
      </c>
      <c r="H63" s="140" t="s">
        <v>19</v>
      </c>
      <c r="I63" s="276" t="s">
        <v>19</v>
      </c>
      <c r="J63" s="206"/>
      <c r="K63" s="137" t="s">
        <v>74</v>
      </c>
      <c r="L63" s="57" t="s">
        <v>12</v>
      </c>
      <c r="M63" s="276" t="s">
        <v>18</v>
      </c>
      <c r="N63" s="205"/>
      <c r="O63" s="206"/>
    </row>
    <row r="64" spans="1:15" s="9" customFormat="1" ht="18.75" x14ac:dyDescent="0.3">
      <c r="A64" s="281" t="s">
        <v>223</v>
      </c>
      <c r="B64" s="205"/>
      <c r="C64" s="205"/>
      <c r="D64" s="205"/>
      <c r="E64" s="206"/>
      <c r="F64" s="150" t="s">
        <v>19</v>
      </c>
      <c r="G64" s="150" t="s">
        <v>19</v>
      </c>
      <c r="H64" s="150" t="s">
        <v>19</v>
      </c>
      <c r="I64" s="280" t="s">
        <v>19</v>
      </c>
      <c r="J64" s="206"/>
      <c r="K64" s="135" t="s">
        <v>17</v>
      </c>
      <c r="L64" s="139" t="s">
        <v>17</v>
      </c>
      <c r="M64" s="280" t="s">
        <v>18</v>
      </c>
      <c r="N64" s="205"/>
      <c r="O64" s="206"/>
    </row>
    <row r="65" spans="1:16" s="9" customFormat="1" ht="18.75" x14ac:dyDescent="0.3">
      <c r="A65" s="281" t="s">
        <v>224</v>
      </c>
      <c r="B65" s="205"/>
      <c r="C65" s="205"/>
      <c r="D65" s="205"/>
      <c r="E65" s="206"/>
      <c r="F65" s="160">
        <f>SUM(F60,F64)</f>
        <v>2640000</v>
      </c>
      <c r="G65" s="160">
        <f>SUM(G60,G64)</f>
        <v>65750</v>
      </c>
      <c r="H65" s="160">
        <f>SUM(H60,H64)</f>
        <v>34900</v>
      </c>
      <c r="I65" s="280" t="s">
        <v>510</v>
      </c>
      <c r="J65" s="206"/>
      <c r="K65" s="135" t="s">
        <v>17</v>
      </c>
      <c r="L65" s="139" t="s">
        <v>17</v>
      </c>
      <c r="M65" s="280" t="s">
        <v>18</v>
      </c>
      <c r="N65" s="205"/>
      <c r="O65" s="206"/>
    </row>
    <row r="66" spans="1:16" s="9" customFormat="1" ht="18.75" x14ac:dyDescent="0.3">
      <c r="A66" s="281" t="s">
        <v>513</v>
      </c>
      <c r="B66" s="205"/>
      <c r="C66" s="205"/>
      <c r="D66" s="205"/>
      <c r="E66" s="206"/>
      <c r="F66" s="159">
        <v>4063931</v>
      </c>
      <c r="G66" s="159">
        <v>1828129</v>
      </c>
      <c r="H66" s="150" t="s">
        <v>514</v>
      </c>
      <c r="I66" s="280" t="s">
        <v>515</v>
      </c>
      <c r="J66" s="206"/>
      <c r="K66" s="135" t="s">
        <v>17</v>
      </c>
      <c r="L66" s="139" t="s">
        <v>17</v>
      </c>
      <c r="M66" s="280" t="s">
        <v>516</v>
      </c>
      <c r="N66" s="205"/>
      <c r="O66" s="206"/>
      <c r="P66" s="9">
        <v>36</v>
      </c>
    </row>
    <row r="70" spans="1:16" ht="18.75" x14ac:dyDescent="0.3">
      <c r="O70" s="161">
        <v>37</v>
      </c>
    </row>
    <row r="74" spans="1:16" ht="18.75" x14ac:dyDescent="0.3">
      <c r="O74" s="161">
        <v>37</v>
      </c>
    </row>
  </sheetData>
  <mergeCells count="162">
    <mergeCell ref="A3:E3"/>
    <mergeCell ref="I3:J3"/>
    <mergeCell ref="M3:O3"/>
    <mergeCell ref="A4:E4"/>
    <mergeCell ref="I4:J4"/>
    <mergeCell ref="M4:O4"/>
    <mergeCell ref="C9:E9"/>
    <mergeCell ref="I9:J9"/>
    <mergeCell ref="M9:O9"/>
    <mergeCell ref="C7:E7"/>
    <mergeCell ref="I7:J7"/>
    <mergeCell ref="M7:O7"/>
    <mergeCell ref="B5:E5"/>
    <mergeCell ref="I5:J5"/>
    <mergeCell ref="M5:O5"/>
    <mergeCell ref="B6:E6"/>
    <mergeCell ref="I6:J6"/>
    <mergeCell ref="M6:O6"/>
    <mergeCell ref="C10:E10"/>
    <mergeCell ref="I10:J10"/>
    <mergeCell ref="M10:O10"/>
    <mergeCell ref="C8:E8"/>
    <mergeCell ref="I8:J8"/>
    <mergeCell ref="M8:O8"/>
    <mergeCell ref="A13:E13"/>
    <mergeCell ref="I13:J13"/>
    <mergeCell ref="M13:O13"/>
    <mergeCell ref="B14:E14"/>
    <mergeCell ref="I14:J14"/>
    <mergeCell ref="M14:O14"/>
    <mergeCell ref="C11:E11"/>
    <mergeCell ref="I11:J11"/>
    <mergeCell ref="M11:O11"/>
    <mergeCell ref="A12:E12"/>
    <mergeCell ref="I12:J12"/>
    <mergeCell ref="M12:O12"/>
    <mergeCell ref="C17:E17"/>
    <mergeCell ref="I17:J17"/>
    <mergeCell ref="M17:O17"/>
    <mergeCell ref="C18:E18"/>
    <mergeCell ref="I18:J18"/>
    <mergeCell ref="M18:O18"/>
    <mergeCell ref="B15:E15"/>
    <mergeCell ref="I15:J15"/>
    <mergeCell ref="M15:O15"/>
    <mergeCell ref="C16:E16"/>
    <mergeCell ref="I16:J16"/>
    <mergeCell ref="M16:O16"/>
    <mergeCell ref="C29:E29"/>
    <mergeCell ref="I29:J29"/>
    <mergeCell ref="M29:O29"/>
    <mergeCell ref="A19:E19"/>
    <mergeCell ref="I19:J19"/>
    <mergeCell ref="M19:O19"/>
    <mergeCell ref="B28:E28"/>
    <mergeCell ref="I28:J28"/>
    <mergeCell ref="M28:O28"/>
    <mergeCell ref="C32:E32"/>
    <mergeCell ref="I32:J32"/>
    <mergeCell ref="M32:O32"/>
    <mergeCell ref="A33:E33"/>
    <mergeCell ref="I33:J33"/>
    <mergeCell ref="M33:O33"/>
    <mergeCell ref="C30:E30"/>
    <mergeCell ref="I30:J30"/>
    <mergeCell ref="M30:O30"/>
    <mergeCell ref="D31:E31"/>
    <mergeCell ref="I31:J31"/>
    <mergeCell ref="M31:O31"/>
    <mergeCell ref="C36:E36"/>
    <mergeCell ref="I36:J36"/>
    <mergeCell ref="M36:O36"/>
    <mergeCell ref="C37:E37"/>
    <mergeCell ref="I37:J37"/>
    <mergeCell ref="M37:O37"/>
    <mergeCell ref="B34:E34"/>
    <mergeCell ref="I34:J34"/>
    <mergeCell ref="M34:O34"/>
    <mergeCell ref="C35:E35"/>
    <mergeCell ref="I35:J35"/>
    <mergeCell ref="M35:O35"/>
    <mergeCell ref="C41:E41"/>
    <mergeCell ref="I41:J41"/>
    <mergeCell ref="M41:O41"/>
    <mergeCell ref="C38:E38"/>
    <mergeCell ref="I38:J38"/>
    <mergeCell ref="M38:O38"/>
    <mergeCell ref="C39:E39"/>
    <mergeCell ref="I39:J39"/>
    <mergeCell ref="M39:O39"/>
    <mergeCell ref="A1:E1"/>
    <mergeCell ref="F1:H1"/>
    <mergeCell ref="I1:O1"/>
    <mergeCell ref="A2:E2"/>
    <mergeCell ref="I2:J2"/>
    <mergeCell ref="K2:L2"/>
    <mergeCell ref="A64:E64"/>
    <mergeCell ref="I64:J64"/>
    <mergeCell ref="M64:O64"/>
    <mergeCell ref="C62:E62"/>
    <mergeCell ref="I62:J62"/>
    <mergeCell ref="M62:O62"/>
    <mergeCell ref="D63:E63"/>
    <mergeCell ref="I63:J63"/>
    <mergeCell ref="M63:O63"/>
    <mergeCell ref="A60:E60"/>
    <mergeCell ref="I60:J60"/>
    <mergeCell ref="M60:O60"/>
    <mergeCell ref="B61:E61"/>
    <mergeCell ref="I61:J61"/>
    <mergeCell ref="M61:O61"/>
    <mergeCell ref="C57:E57"/>
    <mergeCell ref="I57:J57"/>
    <mergeCell ref="M57:O57"/>
    <mergeCell ref="M2:O2"/>
    <mergeCell ref="C56:E56"/>
    <mergeCell ref="C59:E59"/>
    <mergeCell ref="I59:J59"/>
    <mergeCell ref="M59:O59"/>
    <mergeCell ref="C58:E58"/>
    <mergeCell ref="I58:J58"/>
    <mergeCell ref="M58:O58"/>
    <mergeCell ref="A66:E66"/>
    <mergeCell ref="I66:J66"/>
    <mergeCell ref="M66:O66"/>
    <mergeCell ref="A65:E65"/>
    <mergeCell ref="I65:J65"/>
    <mergeCell ref="M65:O65"/>
    <mergeCell ref="C55:E55"/>
    <mergeCell ref="I55:J55"/>
    <mergeCell ref="M55:O55"/>
    <mergeCell ref="B53:E53"/>
    <mergeCell ref="I53:J53"/>
    <mergeCell ref="M53:O53"/>
    <mergeCell ref="B54:E54"/>
    <mergeCell ref="I54:J54"/>
    <mergeCell ref="M54:O54"/>
    <mergeCell ref="A42:E42"/>
    <mergeCell ref="I56:J56"/>
    <mergeCell ref="M56:O56"/>
    <mergeCell ref="A26:E26"/>
    <mergeCell ref="F26:H26"/>
    <mergeCell ref="I26:O26"/>
    <mergeCell ref="A27:E27"/>
    <mergeCell ref="I27:J27"/>
    <mergeCell ref="K27:L27"/>
    <mergeCell ref="M27:O27"/>
    <mergeCell ref="A51:E51"/>
    <mergeCell ref="F51:H51"/>
    <mergeCell ref="I51:O51"/>
    <mergeCell ref="A52:E52"/>
    <mergeCell ref="I52:J52"/>
    <mergeCell ref="K52:L52"/>
    <mergeCell ref="M52:O52"/>
    <mergeCell ref="I42:J42"/>
    <mergeCell ref="M42:O42"/>
    <mergeCell ref="A43:E43"/>
    <mergeCell ref="I43:J43"/>
    <mergeCell ref="M43:O43"/>
    <mergeCell ref="C40:E40"/>
    <mergeCell ref="I40:J40"/>
    <mergeCell ref="M40:O40"/>
  </mergeCells>
  <pageMargins left="0.47244094488188981" right="0.47244094488188981" top="1.1811023622047245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A40" zoomScale="110" zoomScaleNormal="100" zoomScaleSheetLayoutView="110" workbookViewId="0">
      <selection activeCell="F8" sqref="F8"/>
    </sheetView>
  </sheetViews>
  <sheetFormatPr defaultRowHeight="18.75" x14ac:dyDescent="0.3"/>
  <cols>
    <col min="1" max="2" width="3.25" style="54" customWidth="1"/>
    <col min="3" max="3" width="2.875" style="54" customWidth="1"/>
    <col min="4" max="4" width="10.5" style="54" customWidth="1"/>
    <col min="5" max="5" width="35.375" style="54" customWidth="1"/>
    <col min="6" max="6" width="12.375" style="54" customWidth="1"/>
    <col min="7" max="7" width="13" style="54" customWidth="1"/>
    <col min="8" max="8" width="13.375" style="54" customWidth="1"/>
    <col min="9" max="9" width="1.875" style="54" customWidth="1"/>
    <col min="10" max="10" width="10.75" style="54" customWidth="1"/>
    <col min="11" max="11" width="7.5" style="54" customWidth="1"/>
    <col min="12" max="12" width="2.625" style="54" customWidth="1"/>
    <col min="13" max="13" width="1.375" style="54" customWidth="1"/>
    <col min="14" max="14" width="0.875" style="54" customWidth="1"/>
    <col min="15" max="15" width="9.375" style="54" customWidth="1"/>
    <col min="16" max="16384" width="9" style="54"/>
  </cols>
  <sheetData>
    <row r="1" spans="1:15" s="9" customFormat="1" ht="18" customHeight="1" x14ac:dyDescent="0.3">
      <c r="A1" s="211" t="s">
        <v>17</v>
      </c>
      <c r="B1" s="212"/>
      <c r="C1" s="212"/>
      <c r="D1" s="212"/>
      <c r="E1" s="213"/>
      <c r="F1" s="217" t="s">
        <v>2</v>
      </c>
      <c r="G1" s="205"/>
      <c r="H1" s="206"/>
      <c r="I1" s="217" t="s">
        <v>3</v>
      </c>
      <c r="J1" s="205"/>
      <c r="K1" s="205"/>
      <c r="L1" s="205"/>
      <c r="M1" s="205"/>
      <c r="N1" s="205"/>
      <c r="O1" s="206"/>
    </row>
    <row r="2" spans="1:15" s="9" customFormat="1" ht="18.75" customHeight="1" x14ac:dyDescent="0.3">
      <c r="A2" s="214" t="s">
        <v>17</v>
      </c>
      <c r="B2" s="209"/>
      <c r="C2" s="209"/>
      <c r="D2" s="209"/>
      <c r="E2" s="210"/>
      <c r="F2" s="106" t="s">
        <v>4</v>
      </c>
      <c r="G2" s="106" t="s">
        <v>5</v>
      </c>
      <c r="H2" s="106" t="s">
        <v>6</v>
      </c>
      <c r="I2" s="217" t="s">
        <v>7</v>
      </c>
      <c r="J2" s="206"/>
      <c r="K2" s="217" t="s">
        <v>8</v>
      </c>
      <c r="L2" s="206"/>
      <c r="M2" s="217" t="s">
        <v>9</v>
      </c>
      <c r="N2" s="205"/>
      <c r="O2" s="206"/>
    </row>
    <row r="3" spans="1:15" s="9" customFormat="1" x14ac:dyDescent="0.3">
      <c r="A3" s="208" t="s">
        <v>517</v>
      </c>
      <c r="B3" s="209"/>
      <c r="C3" s="209"/>
      <c r="D3" s="209"/>
      <c r="E3" s="210"/>
      <c r="F3" s="107" t="s">
        <v>17</v>
      </c>
      <c r="G3" s="107" t="s">
        <v>17</v>
      </c>
      <c r="H3" s="107" t="s">
        <v>17</v>
      </c>
      <c r="I3" s="208" t="s">
        <v>17</v>
      </c>
      <c r="J3" s="210"/>
      <c r="K3" s="15" t="s">
        <v>17</v>
      </c>
      <c r="L3" s="16" t="s">
        <v>17</v>
      </c>
      <c r="M3" s="234" t="s">
        <v>17</v>
      </c>
      <c r="N3" s="205"/>
      <c r="O3" s="206"/>
    </row>
    <row r="4" spans="1:15" s="9" customFormat="1" x14ac:dyDescent="0.3">
      <c r="A4" s="114" t="s">
        <v>17</v>
      </c>
      <c r="B4" s="204" t="s">
        <v>69</v>
      </c>
      <c r="C4" s="205"/>
      <c r="D4" s="205"/>
      <c r="E4" s="206"/>
      <c r="F4" s="104" t="s">
        <v>17</v>
      </c>
      <c r="G4" s="104" t="s">
        <v>17</v>
      </c>
      <c r="H4" s="104" t="s">
        <v>17</v>
      </c>
      <c r="I4" s="207" t="s">
        <v>17</v>
      </c>
      <c r="J4" s="206"/>
      <c r="K4" s="114" t="s">
        <v>17</v>
      </c>
      <c r="L4" s="105" t="s">
        <v>17</v>
      </c>
      <c r="M4" s="234" t="s">
        <v>17</v>
      </c>
      <c r="N4" s="205"/>
      <c r="O4" s="204"/>
    </row>
    <row r="5" spans="1:15" s="9" customFormat="1" x14ac:dyDescent="0.3">
      <c r="A5" s="114" t="s">
        <v>17</v>
      </c>
      <c r="B5" s="204" t="s">
        <v>87</v>
      </c>
      <c r="C5" s="205"/>
      <c r="D5" s="205"/>
      <c r="E5" s="206"/>
      <c r="F5" s="104" t="s">
        <v>17</v>
      </c>
      <c r="G5" s="104" t="s">
        <v>17</v>
      </c>
      <c r="H5" s="104" t="s">
        <v>17</v>
      </c>
      <c r="I5" s="207" t="s">
        <v>17</v>
      </c>
      <c r="J5" s="206"/>
      <c r="K5" s="114" t="s">
        <v>17</v>
      </c>
      <c r="L5" s="105" t="s">
        <v>17</v>
      </c>
      <c r="M5" s="234" t="s">
        <v>17</v>
      </c>
      <c r="N5" s="205"/>
      <c r="O5" s="204"/>
    </row>
    <row r="6" spans="1:15" s="9" customFormat="1" x14ac:dyDescent="0.3">
      <c r="A6" s="1" t="s">
        <v>17</v>
      </c>
      <c r="B6" s="108" t="s">
        <v>17</v>
      </c>
      <c r="C6" s="220" t="s">
        <v>88</v>
      </c>
      <c r="D6" s="205"/>
      <c r="E6" s="206"/>
      <c r="F6" s="158">
        <v>116300</v>
      </c>
      <c r="G6" s="158">
        <v>8200</v>
      </c>
      <c r="H6" s="102" t="s">
        <v>19</v>
      </c>
      <c r="I6" s="218" t="s">
        <v>19</v>
      </c>
      <c r="J6" s="206"/>
      <c r="K6" s="113" t="s">
        <v>74</v>
      </c>
      <c r="L6" s="19" t="s">
        <v>12</v>
      </c>
      <c r="M6" s="235" t="s">
        <v>380</v>
      </c>
      <c r="N6" s="205"/>
      <c r="O6" s="237"/>
    </row>
    <row r="7" spans="1:15" s="9" customFormat="1" x14ac:dyDescent="0.3">
      <c r="A7" s="1" t="s">
        <v>17</v>
      </c>
      <c r="B7" s="108" t="s">
        <v>17</v>
      </c>
      <c r="C7" s="220" t="s">
        <v>118</v>
      </c>
      <c r="D7" s="205"/>
      <c r="E7" s="206"/>
      <c r="F7" s="158">
        <v>312800</v>
      </c>
      <c r="G7" s="158">
        <v>864600</v>
      </c>
      <c r="H7" s="178" t="s">
        <v>518</v>
      </c>
      <c r="I7" s="218" t="s">
        <v>519</v>
      </c>
      <c r="J7" s="206"/>
      <c r="K7" s="113" t="s">
        <v>520</v>
      </c>
      <c r="L7" s="19" t="s">
        <v>12</v>
      </c>
      <c r="M7" s="235" t="s">
        <v>521</v>
      </c>
      <c r="N7" s="205"/>
      <c r="O7" s="237"/>
    </row>
    <row r="8" spans="1:15" s="9" customFormat="1" x14ac:dyDescent="0.3">
      <c r="A8" s="221" t="s">
        <v>123</v>
      </c>
      <c r="B8" s="205"/>
      <c r="C8" s="205"/>
      <c r="D8" s="205"/>
      <c r="E8" s="206"/>
      <c r="F8" s="22">
        <f>SUM(F6:F7)</f>
        <v>429100</v>
      </c>
      <c r="G8" s="22">
        <f>SUM(G6:G7)</f>
        <v>872800</v>
      </c>
      <c r="H8" s="179" t="s">
        <v>518</v>
      </c>
      <c r="I8" s="219" t="s">
        <v>519</v>
      </c>
      <c r="J8" s="206"/>
      <c r="K8" s="114" t="s">
        <v>17</v>
      </c>
      <c r="L8" s="103" t="s">
        <v>17</v>
      </c>
      <c r="M8" s="260" t="s">
        <v>522</v>
      </c>
      <c r="N8" s="205"/>
      <c r="O8" s="261"/>
    </row>
    <row r="9" spans="1:15" s="9" customFormat="1" x14ac:dyDescent="0.3">
      <c r="A9" s="114" t="s">
        <v>17</v>
      </c>
      <c r="B9" s="204" t="s">
        <v>158</v>
      </c>
      <c r="C9" s="205"/>
      <c r="D9" s="205"/>
      <c r="E9" s="206"/>
      <c r="F9" s="104" t="s">
        <v>17</v>
      </c>
      <c r="G9" s="104" t="s">
        <v>17</v>
      </c>
      <c r="H9" s="180" t="s">
        <v>17</v>
      </c>
      <c r="I9" s="207" t="s">
        <v>17</v>
      </c>
      <c r="J9" s="206"/>
      <c r="K9" s="114" t="s">
        <v>17</v>
      </c>
      <c r="L9" s="105" t="s">
        <v>17</v>
      </c>
      <c r="M9" s="234" t="s">
        <v>17</v>
      </c>
      <c r="N9" s="205"/>
      <c r="O9" s="204"/>
    </row>
    <row r="10" spans="1:15" s="9" customFormat="1" x14ac:dyDescent="0.3">
      <c r="A10" s="1" t="s">
        <v>17</v>
      </c>
      <c r="B10" s="108" t="s">
        <v>17</v>
      </c>
      <c r="C10" s="220" t="s">
        <v>159</v>
      </c>
      <c r="D10" s="205"/>
      <c r="E10" s="206"/>
      <c r="F10" s="102" t="s">
        <v>19</v>
      </c>
      <c r="G10" s="102" t="s">
        <v>19</v>
      </c>
      <c r="H10" s="178" t="s">
        <v>19</v>
      </c>
      <c r="I10" s="218" t="s">
        <v>75</v>
      </c>
      <c r="J10" s="206"/>
      <c r="K10" s="113" t="s">
        <v>19</v>
      </c>
      <c r="L10" s="19" t="s">
        <v>12</v>
      </c>
      <c r="M10" s="235" t="s">
        <v>75</v>
      </c>
      <c r="N10" s="205"/>
      <c r="O10" s="237"/>
    </row>
    <row r="11" spans="1:15" s="9" customFormat="1" x14ac:dyDescent="0.3">
      <c r="A11" s="221" t="s">
        <v>171</v>
      </c>
      <c r="B11" s="205"/>
      <c r="C11" s="205"/>
      <c r="D11" s="205"/>
      <c r="E11" s="206"/>
      <c r="F11" s="101" t="s">
        <v>19</v>
      </c>
      <c r="G11" s="101" t="s">
        <v>19</v>
      </c>
      <c r="H11" s="179" t="s">
        <v>19</v>
      </c>
      <c r="I11" s="219" t="s">
        <v>75</v>
      </c>
      <c r="J11" s="206"/>
      <c r="K11" s="114" t="s">
        <v>17</v>
      </c>
      <c r="L11" s="103" t="s">
        <v>17</v>
      </c>
      <c r="M11" s="260" t="s">
        <v>75</v>
      </c>
      <c r="N11" s="205"/>
      <c r="O11" s="261"/>
    </row>
    <row r="12" spans="1:15" s="9" customFormat="1" x14ac:dyDescent="0.3">
      <c r="A12" s="221" t="s">
        <v>175</v>
      </c>
      <c r="B12" s="205"/>
      <c r="C12" s="205"/>
      <c r="D12" s="205"/>
      <c r="E12" s="206"/>
      <c r="F12" s="22">
        <f>SUM(F8,F11)</f>
        <v>429100</v>
      </c>
      <c r="G12" s="22">
        <f>SUM(G8,G11)</f>
        <v>872800</v>
      </c>
      <c r="H12" s="179" t="s">
        <v>518</v>
      </c>
      <c r="I12" s="219" t="s">
        <v>523</v>
      </c>
      <c r="J12" s="206"/>
      <c r="K12" s="114" t="s">
        <v>17</v>
      </c>
      <c r="L12" s="103" t="s">
        <v>17</v>
      </c>
      <c r="M12" s="260" t="s">
        <v>524</v>
      </c>
      <c r="N12" s="205"/>
      <c r="O12" s="261"/>
    </row>
    <row r="13" spans="1:15" s="9" customFormat="1" x14ac:dyDescent="0.3">
      <c r="A13" s="119" t="s">
        <v>17</v>
      </c>
      <c r="B13" s="283" t="s">
        <v>179</v>
      </c>
      <c r="C13" s="205"/>
      <c r="D13" s="205"/>
      <c r="E13" s="206"/>
      <c r="F13" s="116" t="s">
        <v>17</v>
      </c>
      <c r="G13" s="116" t="s">
        <v>17</v>
      </c>
      <c r="H13" s="181" t="s">
        <v>17</v>
      </c>
      <c r="I13" s="284" t="s">
        <v>17</v>
      </c>
      <c r="J13" s="206"/>
      <c r="K13" s="119" t="s">
        <v>17</v>
      </c>
      <c r="L13" s="115" t="s">
        <v>17</v>
      </c>
      <c r="M13" s="295" t="s">
        <v>17</v>
      </c>
      <c r="N13" s="205"/>
      <c r="O13" s="283"/>
    </row>
    <row r="14" spans="1:15" s="9" customFormat="1" x14ac:dyDescent="0.3">
      <c r="A14" s="119" t="s">
        <v>17</v>
      </c>
      <c r="B14" s="283" t="s">
        <v>215</v>
      </c>
      <c r="C14" s="205"/>
      <c r="D14" s="205"/>
      <c r="E14" s="206"/>
      <c r="F14" s="116" t="s">
        <v>17</v>
      </c>
      <c r="G14" s="116" t="s">
        <v>17</v>
      </c>
      <c r="H14" s="181" t="s">
        <v>17</v>
      </c>
      <c r="I14" s="284" t="s">
        <v>17</v>
      </c>
      <c r="J14" s="206"/>
      <c r="K14" s="119" t="s">
        <v>17</v>
      </c>
      <c r="L14" s="115" t="s">
        <v>17</v>
      </c>
      <c r="M14" s="295" t="s">
        <v>17</v>
      </c>
      <c r="N14" s="205"/>
      <c r="O14" s="283"/>
    </row>
    <row r="15" spans="1:15" s="9" customFormat="1" x14ac:dyDescent="0.3">
      <c r="A15" s="55" t="s">
        <v>17</v>
      </c>
      <c r="B15" s="56" t="s">
        <v>17</v>
      </c>
      <c r="C15" s="282" t="s">
        <v>525</v>
      </c>
      <c r="D15" s="205"/>
      <c r="E15" s="206"/>
      <c r="F15" s="158">
        <v>770000</v>
      </c>
      <c r="G15" s="158">
        <v>2340000</v>
      </c>
      <c r="H15" s="182"/>
      <c r="I15" s="276" t="s">
        <v>17</v>
      </c>
      <c r="J15" s="206"/>
      <c r="K15" s="118" t="s">
        <v>17</v>
      </c>
      <c r="L15" s="57" t="s">
        <v>17</v>
      </c>
      <c r="M15" s="288" t="s">
        <v>17</v>
      </c>
      <c r="N15" s="205"/>
      <c r="O15" s="289"/>
    </row>
    <row r="16" spans="1:15" s="9" customFormat="1" ht="18.75" customHeight="1" x14ac:dyDescent="0.3">
      <c r="A16" s="55" t="s">
        <v>17</v>
      </c>
      <c r="B16" s="56" t="s">
        <v>17</v>
      </c>
      <c r="C16" s="56" t="s">
        <v>17</v>
      </c>
      <c r="D16" s="297" t="s">
        <v>553</v>
      </c>
      <c r="E16" s="298"/>
      <c r="F16" s="117" t="s">
        <v>19</v>
      </c>
      <c r="G16" s="117" t="s">
        <v>19</v>
      </c>
      <c r="H16" s="182" t="s">
        <v>526</v>
      </c>
      <c r="I16" s="288" t="s">
        <v>19</v>
      </c>
      <c r="J16" s="289"/>
      <c r="K16" s="118" t="s">
        <v>19</v>
      </c>
      <c r="L16" s="57" t="s">
        <v>12</v>
      </c>
      <c r="M16" s="288" t="s">
        <v>19</v>
      </c>
      <c r="N16" s="290"/>
      <c r="O16" s="289"/>
    </row>
    <row r="17" spans="1:15" s="9" customFormat="1" ht="18.75" customHeight="1" x14ac:dyDescent="0.3">
      <c r="A17" s="55" t="s">
        <v>17</v>
      </c>
      <c r="B17" s="56" t="s">
        <v>17</v>
      </c>
      <c r="C17" s="56" t="s">
        <v>17</v>
      </c>
      <c r="D17" s="297" t="s">
        <v>554</v>
      </c>
      <c r="E17" s="298"/>
      <c r="F17" s="117" t="s">
        <v>19</v>
      </c>
      <c r="G17" s="117" t="s">
        <v>19</v>
      </c>
      <c r="H17" s="182" t="s">
        <v>527</v>
      </c>
      <c r="I17" s="288" t="s">
        <v>19</v>
      </c>
      <c r="J17" s="289"/>
      <c r="K17" s="118" t="s">
        <v>19</v>
      </c>
      <c r="L17" s="57" t="s">
        <v>12</v>
      </c>
      <c r="M17" s="288" t="s">
        <v>19</v>
      </c>
      <c r="N17" s="290"/>
      <c r="O17" s="289"/>
    </row>
    <row r="18" spans="1:15" s="9" customFormat="1" ht="18.75" customHeight="1" x14ac:dyDescent="0.3">
      <c r="A18" s="55" t="s">
        <v>17</v>
      </c>
      <c r="B18" s="56" t="s">
        <v>17</v>
      </c>
      <c r="C18" s="56" t="s">
        <v>17</v>
      </c>
      <c r="D18" s="297" t="s">
        <v>555</v>
      </c>
      <c r="E18" s="298"/>
      <c r="F18" s="117" t="s">
        <v>19</v>
      </c>
      <c r="G18" s="117" t="s">
        <v>19</v>
      </c>
      <c r="H18" s="182" t="s">
        <v>528</v>
      </c>
      <c r="I18" s="288" t="s">
        <v>19</v>
      </c>
      <c r="J18" s="289"/>
      <c r="K18" s="118" t="s">
        <v>19</v>
      </c>
      <c r="L18" s="57" t="s">
        <v>12</v>
      </c>
      <c r="M18" s="288" t="s">
        <v>19</v>
      </c>
      <c r="N18" s="290"/>
      <c r="O18" s="289"/>
    </row>
    <row r="19" spans="1:15" s="9" customFormat="1" ht="18.75" customHeight="1" x14ac:dyDescent="0.3">
      <c r="A19" s="1" t="s">
        <v>17</v>
      </c>
      <c r="B19" s="108" t="s">
        <v>17</v>
      </c>
      <c r="C19" s="108" t="s">
        <v>17</v>
      </c>
      <c r="D19" s="224" t="s">
        <v>556</v>
      </c>
      <c r="E19" s="242"/>
      <c r="F19" s="102" t="s">
        <v>19</v>
      </c>
      <c r="G19" s="102" t="s">
        <v>19</v>
      </c>
      <c r="H19" s="178" t="s">
        <v>529</v>
      </c>
      <c r="I19" s="235" t="s">
        <v>19</v>
      </c>
      <c r="J19" s="237"/>
      <c r="K19" s="113" t="s">
        <v>19</v>
      </c>
      <c r="L19" s="19" t="s">
        <v>12</v>
      </c>
      <c r="M19" s="235" t="s">
        <v>19</v>
      </c>
      <c r="N19" s="236"/>
      <c r="O19" s="237"/>
    </row>
    <row r="20" spans="1:15" s="9" customFormat="1" x14ac:dyDescent="0.3">
      <c r="A20" s="1" t="s">
        <v>17</v>
      </c>
      <c r="B20" s="108" t="s">
        <v>17</v>
      </c>
      <c r="C20" s="108" t="s">
        <v>17</v>
      </c>
      <c r="D20" s="242" t="s">
        <v>557</v>
      </c>
      <c r="E20" s="206"/>
      <c r="F20" s="102" t="s">
        <v>19</v>
      </c>
      <c r="G20" s="102" t="s">
        <v>19</v>
      </c>
      <c r="H20" s="178" t="s">
        <v>19</v>
      </c>
      <c r="I20" s="218" t="s">
        <v>19</v>
      </c>
      <c r="J20" s="206"/>
      <c r="K20" s="113" t="s">
        <v>74</v>
      </c>
      <c r="L20" s="19" t="s">
        <v>12</v>
      </c>
      <c r="M20" s="235" t="s">
        <v>530</v>
      </c>
      <c r="N20" s="205"/>
      <c r="O20" s="237"/>
    </row>
    <row r="21" spans="1:15" s="9" customFormat="1" x14ac:dyDescent="0.3">
      <c r="A21" s="1" t="s">
        <v>17</v>
      </c>
      <c r="B21" s="108" t="s">
        <v>17</v>
      </c>
      <c r="C21" s="108" t="s">
        <v>17</v>
      </c>
      <c r="D21" s="242" t="s">
        <v>558</v>
      </c>
      <c r="E21" s="206"/>
      <c r="F21" s="102" t="s">
        <v>19</v>
      </c>
      <c r="G21" s="102" t="s">
        <v>19</v>
      </c>
      <c r="H21" s="178" t="s">
        <v>19</v>
      </c>
      <c r="I21" s="218" t="s">
        <v>531</v>
      </c>
      <c r="J21" s="206"/>
      <c r="K21" s="113" t="s">
        <v>91</v>
      </c>
      <c r="L21" s="19" t="s">
        <v>12</v>
      </c>
      <c r="M21" s="235" t="s">
        <v>19</v>
      </c>
      <c r="N21" s="205"/>
      <c r="O21" s="237"/>
    </row>
    <row r="22" spans="1:15" s="9" customFormat="1" x14ac:dyDescent="0.3">
      <c r="A22" s="1" t="s">
        <v>17</v>
      </c>
      <c r="B22" s="108" t="s">
        <v>17</v>
      </c>
      <c r="C22" s="108" t="s">
        <v>17</v>
      </c>
      <c r="D22" s="242" t="s">
        <v>692</v>
      </c>
      <c r="E22" s="206"/>
      <c r="F22" s="102" t="s">
        <v>19</v>
      </c>
      <c r="G22" s="102" t="s">
        <v>19</v>
      </c>
      <c r="H22" s="178" t="s">
        <v>19</v>
      </c>
      <c r="I22" s="218" t="s">
        <v>19</v>
      </c>
      <c r="J22" s="206"/>
      <c r="K22" s="113" t="s">
        <v>74</v>
      </c>
      <c r="L22" s="19" t="s">
        <v>12</v>
      </c>
      <c r="M22" s="235" t="s">
        <v>532</v>
      </c>
      <c r="N22" s="205"/>
      <c r="O22" s="237"/>
    </row>
    <row r="23" spans="1:15" s="9" customFormat="1" x14ac:dyDescent="0.3">
      <c r="A23" s="1" t="s">
        <v>17</v>
      </c>
      <c r="B23" s="108" t="s">
        <v>17</v>
      </c>
      <c r="C23" s="108" t="s">
        <v>17</v>
      </c>
      <c r="D23" s="242" t="s">
        <v>533</v>
      </c>
      <c r="E23" s="206"/>
      <c r="F23" s="102" t="s">
        <v>19</v>
      </c>
      <c r="G23" s="102" t="s">
        <v>19</v>
      </c>
      <c r="H23" s="178" t="s">
        <v>19</v>
      </c>
      <c r="I23" s="218" t="s">
        <v>534</v>
      </c>
      <c r="J23" s="206"/>
      <c r="K23" s="113" t="s">
        <v>91</v>
      </c>
      <c r="L23" s="19" t="s">
        <v>12</v>
      </c>
      <c r="M23" s="235" t="s">
        <v>19</v>
      </c>
      <c r="N23" s="205"/>
      <c r="O23" s="237"/>
    </row>
    <row r="24" spans="1:15" s="9" customFormat="1" x14ac:dyDescent="0.3">
      <c r="A24" s="1" t="s">
        <v>17</v>
      </c>
      <c r="B24" s="108" t="s">
        <v>17</v>
      </c>
      <c r="C24" s="108" t="s">
        <v>17</v>
      </c>
      <c r="D24" s="242" t="s">
        <v>535</v>
      </c>
      <c r="E24" s="206"/>
      <c r="F24" s="102" t="s">
        <v>19</v>
      </c>
      <c r="G24" s="102" t="s">
        <v>19</v>
      </c>
      <c r="H24" s="178" t="s">
        <v>19</v>
      </c>
      <c r="I24" s="218" t="s">
        <v>536</v>
      </c>
      <c r="J24" s="206"/>
      <c r="K24" s="113" t="s">
        <v>91</v>
      </c>
      <c r="L24" s="19" t="s">
        <v>12</v>
      </c>
      <c r="M24" s="235" t="s">
        <v>19</v>
      </c>
      <c r="N24" s="205"/>
      <c r="O24" s="237"/>
    </row>
    <row r="25" spans="1:15" x14ac:dyDescent="0.3">
      <c r="O25" s="54">
        <v>38</v>
      </c>
    </row>
    <row r="27" spans="1:15" s="9" customFormat="1" ht="18" customHeight="1" x14ac:dyDescent="0.3">
      <c r="A27" s="211" t="s">
        <v>17</v>
      </c>
      <c r="B27" s="212"/>
      <c r="C27" s="212"/>
      <c r="D27" s="212"/>
      <c r="E27" s="213"/>
      <c r="F27" s="217" t="s">
        <v>2</v>
      </c>
      <c r="G27" s="205"/>
      <c r="H27" s="206"/>
      <c r="I27" s="217" t="s">
        <v>3</v>
      </c>
      <c r="J27" s="205"/>
      <c r="K27" s="205"/>
      <c r="L27" s="205"/>
      <c r="M27" s="205"/>
      <c r="N27" s="205"/>
      <c r="O27" s="206"/>
    </row>
    <row r="28" spans="1:15" s="9" customFormat="1" ht="18.75" customHeight="1" x14ac:dyDescent="0.3">
      <c r="A28" s="214" t="s">
        <v>17</v>
      </c>
      <c r="B28" s="209"/>
      <c r="C28" s="209"/>
      <c r="D28" s="209"/>
      <c r="E28" s="210"/>
      <c r="F28" s="106" t="s">
        <v>4</v>
      </c>
      <c r="G28" s="106" t="s">
        <v>5</v>
      </c>
      <c r="H28" s="106" t="s">
        <v>6</v>
      </c>
      <c r="I28" s="217" t="s">
        <v>7</v>
      </c>
      <c r="J28" s="206"/>
      <c r="K28" s="217" t="s">
        <v>8</v>
      </c>
      <c r="L28" s="206"/>
      <c r="M28" s="217" t="s">
        <v>9</v>
      </c>
      <c r="N28" s="205"/>
      <c r="O28" s="206"/>
    </row>
    <row r="29" spans="1:15" s="9" customFormat="1" x14ac:dyDescent="0.3">
      <c r="A29" s="1" t="s">
        <v>17</v>
      </c>
      <c r="B29" s="108" t="s">
        <v>17</v>
      </c>
      <c r="C29" s="108" t="s">
        <v>17</v>
      </c>
      <c r="D29" s="242" t="s">
        <v>537</v>
      </c>
      <c r="E29" s="206"/>
      <c r="F29" s="102" t="s">
        <v>19</v>
      </c>
      <c r="G29" s="102" t="s">
        <v>19</v>
      </c>
      <c r="H29" s="102" t="s">
        <v>19</v>
      </c>
      <c r="I29" s="218" t="s">
        <v>538</v>
      </c>
      <c r="J29" s="206"/>
      <c r="K29" s="113" t="s">
        <v>91</v>
      </c>
      <c r="L29" s="19" t="s">
        <v>12</v>
      </c>
      <c r="M29" s="235" t="s">
        <v>19</v>
      </c>
      <c r="N29" s="205"/>
      <c r="O29" s="237"/>
    </row>
    <row r="30" spans="1:15" s="9" customFormat="1" x14ac:dyDescent="0.3">
      <c r="A30" s="1" t="s">
        <v>17</v>
      </c>
      <c r="B30" s="108" t="s">
        <v>17</v>
      </c>
      <c r="C30" s="108" t="s">
        <v>17</v>
      </c>
      <c r="D30" s="242" t="s">
        <v>539</v>
      </c>
      <c r="E30" s="206"/>
      <c r="F30" s="102" t="s">
        <v>19</v>
      </c>
      <c r="G30" s="102" t="s">
        <v>19</v>
      </c>
      <c r="H30" s="102" t="s">
        <v>19</v>
      </c>
      <c r="I30" s="218" t="s">
        <v>540</v>
      </c>
      <c r="J30" s="206"/>
      <c r="K30" s="113" t="s">
        <v>91</v>
      </c>
      <c r="L30" s="19" t="s">
        <v>12</v>
      </c>
      <c r="M30" s="235" t="s">
        <v>19</v>
      </c>
      <c r="N30" s="205"/>
      <c r="O30" s="237"/>
    </row>
    <row r="31" spans="1:15" s="9" customFormat="1" x14ac:dyDescent="0.3">
      <c r="A31" s="1" t="s">
        <v>17</v>
      </c>
      <c r="B31" s="108" t="s">
        <v>17</v>
      </c>
      <c r="C31" s="108" t="s">
        <v>17</v>
      </c>
      <c r="D31" s="242" t="s">
        <v>541</v>
      </c>
      <c r="E31" s="206"/>
      <c r="F31" s="102" t="s">
        <v>19</v>
      </c>
      <c r="G31" s="102" t="s">
        <v>19</v>
      </c>
      <c r="H31" s="102" t="s">
        <v>19</v>
      </c>
      <c r="I31" s="218" t="s">
        <v>542</v>
      </c>
      <c r="J31" s="206"/>
      <c r="K31" s="113" t="s">
        <v>91</v>
      </c>
      <c r="L31" s="19" t="s">
        <v>12</v>
      </c>
      <c r="M31" s="235" t="s">
        <v>19</v>
      </c>
      <c r="N31" s="205"/>
      <c r="O31" s="237"/>
    </row>
    <row r="32" spans="1:15" s="9" customFormat="1" x14ac:dyDescent="0.3">
      <c r="A32" s="221" t="s">
        <v>223</v>
      </c>
      <c r="B32" s="205"/>
      <c r="C32" s="205"/>
      <c r="D32" s="205"/>
      <c r="E32" s="206"/>
      <c r="F32" s="58">
        <v>770000</v>
      </c>
      <c r="G32" s="58">
        <v>2340000</v>
      </c>
      <c r="H32" s="101" t="s">
        <v>543</v>
      </c>
      <c r="I32" s="219" t="s">
        <v>544</v>
      </c>
      <c r="J32" s="206"/>
      <c r="K32" s="114" t="s">
        <v>17</v>
      </c>
      <c r="L32" s="103" t="s">
        <v>17</v>
      </c>
      <c r="M32" s="260" t="s">
        <v>545</v>
      </c>
      <c r="N32" s="205"/>
      <c r="O32" s="261"/>
    </row>
    <row r="33" spans="1:15" s="9" customFormat="1" x14ac:dyDescent="0.3">
      <c r="A33" s="221" t="s">
        <v>224</v>
      </c>
      <c r="B33" s="205"/>
      <c r="C33" s="205"/>
      <c r="D33" s="205"/>
      <c r="E33" s="206"/>
      <c r="F33" s="58">
        <v>770000</v>
      </c>
      <c r="G33" s="58">
        <v>2340000</v>
      </c>
      <c r="H33" s="101" t="s">
        <v>543</v>
      </c>
      <c r="I33" s="219" t="s">
        <v>544</v>
      </c>
      <c r="J33" s="206"/>
      <c r="K33" s="114" t="s">
        <v>17</v>
      </c>
      <c r="L33" s="103" t="s">
        <v>17</v>
      </c>
      <c r="M33" s="260" t="s">
        <v>545</v>
      </c>
      <c r="N33" s="205"/>
      <c r="O33" s="261"/>
    </row>
    <row r="34" spans="1:15" s="9" customFormat="1" x14ac:dyDescent="0.3">
      <c r="A34" s="221" t="s">
        <v>546</v>
      </c>
      <c r="B34" s="205"/>
      <c r="C34" s="205"/>
      <c r="D34" s="205"/>
      <c r="E34" s="206"/>
      <c r="F34" s="59">
        <v>1199100</v>
      </c>
      <c r="G34" s="59">
        <v>1204600</v>
      </c>
      <c r="H34" s="101" t="s">
        <v>547</v>
      </c>
      <c r="I34" s="219" t="s">
        <v>548</v>
      </c>
      <c r="J34" s="206"/>
      <c r="K34" s="114" t="s">
        <v>17</v>
      </c>
      <c r="L34" s="103" t="s">
        <v>17</v>
      </c>
      <c r="M34" s="260" t="s">
        <v>549</v>
      </c>
      <c r="N34" s="205"/>
      <c r="O34" s="261"/>
    </row>
    <row r="35" spans="1:15" s="9" customFormat="1" x14ac:dyDescent="0.3">
      <c r="A35" s="221" t="s">
        <v>550</v>
      </c>
      <c r="B35" s="205"/>
      <c r="C35" s="205"/>
      <c r="D35" s="205"/>
      <c r="E35" s="206"/>
      <c r="F35" s="58">
        <v>5263031</v>
      </c>
      <c r="G35" s="58">
        <v>5040929</v>
      </c>
      <c r="H35" s="183">
        <v>4179439.9</v>
      </c>
      <c r="I35" s="221" t="s">
        <v>551</v>
      </c>
      <c r="J35" s="206"/>
      <c r="K35" s="114" t="s">
        <v>17</v>
      </c>
      <c r="L35" s="103" t="s">
        <v>17</v>
      </c>
      <c r="M35" s="254" t="s">
        <v>552</v>
      </c>
      <c r="N35" s="205"/>
      <c r="O35" s="255"/>
    </row>
    <row r="48" spans="1:15" x14ac:dyDescent="0.3">
      <c r="O48" s="54">
        <v>39</v>
      </c>
    </row>
    <row r="54" spans="15:15" x14ac:dyDescent="0.3">
      <c r="O54" s="54">
        <v>1</v>
      </c>
    </row>
  </sheetData>
  <mergeCells count="101">
    <mergeCell ref="A3:E3"/>
    <mergeCell ref="I3:J3"/>
    <mergeCell ref="B4:E4"/>
    <mergeCell ref="I4:J4"/>
    <mergeCell ref="A8:E8"/>
    <mergeCell ref="I8:J8"/>
    <mergeCell ref="B9:E9"/>
    <mergeCell ref="I9:J9"/>
    <mergeCell ref="C7:E7"/>
    <mergeCell ref="I7:J7"/>
    <mergeCell ref="B5:E5"/>
    <mergeCell ref="I5:J5"/>
    <mergeCell ref="C6:E6"/>
    <mergeCell ref="I6:J6"/>
    <mergeCell ref="B14:E14"/>
    <mergeCell ref="I14:J14"/>
    <mergeCell ref="C15:E15"/>
    <mergeCell ref="I15:J15"/>
    <mergeCell ref="A12:E12"/>
    <mergeCell ref="I12:J12"/>
    <mergeCell ref="B13:E13"/>
    <mergeCell ref="I13:J13"/>
    <mergeCell ref="C10:E10"/>
    <mergeCell ref="I10:J10"/>
    <mergeCell ref="A11:E11"/>
    <mergeCell ref="I11:J11"/>
    <mergeCell ref="D20:E20"/>
    <mergeCell ref="I20:J20"/>
    <mergeCell ref="D21:E21"/>
    <mergeCell ref="I21:J21"/>
    <mergeCell ref="D18:E18"/>
    <mergeCell ref="I18:J18"/>
    <mergeCell ref="D19:E19"/>
    <mergeCell ref="I19:J19"/>
    <mergeCell ref="D16:E16"/>
    <mergeCell ref="I16:J16"/>
    <mergeCell ref="D17:E17"/>
    <mergeCell ref="I17:J17"/>
    <mergeCell ref="D24:E24"/>
    <mergeCell ref="I24:J24"/>
    <mergeCell ref="D29:E29"/>
    <mergeCell ref="I29:J29"/>
    <mergeCell ref="A27:E27"/>
    <mergeCell ref="F27:H27"/>
    <mergeCell ref="D22:E22"/>
    <mergeCell ref="I22:J22"/>
    <mergeCell ref="D23:E23"/>
    <mergeCell ref="I23:J23"/>
    <mergeCell ref="A28:E28"/>
    <mergeCell ref="M35:O35"/>
    <mergeCell ref="M34:O34"/>
    <mergeCell ref="M33:O33"/>
    <mergeCell ref="M32:O32"/>
    <mergeCell ref="M31:O31"/>
    <mergeCell ref="M30:O30"/>
    <mergeCell ref="A34:E34"/>
    <mergeCell ref="I34:J34"/>
    <mergeCell ref="A35:E35"/>
    <mergeCell ref="I35:J35"/>
    <mergeCell ref="A32:E32"/>
    <mergeCell ref="I32:J32"/>
    <mergeCell ref="A33:E33"/>
    <mergeCell ref="I33:J33"/>
    <mergeCell ref="D30:E30"/>
    <mergeCell ref="I30:J30"/>
    <mergeCell ref="D31:E31"/>
    <mergeCell ref="I31:J31"/>
    <mergeCell ref="M29:O29"/>
    <mergeCell ref="M24:O24"/>
    <mergeCell ref="M23:O23"/>
    <mergeCell ref="M22:O22"/>
    <mergeCell ref="M21:O21"/>
    <mergeCell ref="M20:O20"/>
    <mergeCell ref="I27:O27"/>
    <mergeCell ref="I28:J28"/>
    <mergeCell ref="K28:L28"/>
    <mergeCell ref="M28:O28"/>
    <mergeCell ref="M13:O13"/>
    <mergeCell ref="M12:O12"/>
    <mergeCell ref="M11:O11"/>
    <mergeCell ref="M10:O10"/>
    <mergeCell ref="M9:O9"/>
    <mergeCell ref="M8:O8"/>
    <mergeCell ref="M19:O19"/>
    <mergeCell ref="M18:O18"/>
    <mergeCell ref="A1:E1"/>
    <mergeCell ref="F1:H1"/>
    <mergeCell ref="I1:O1"/>
    <mergeCell ref="A2:E2"/>
    <mergeCell ref="I2:J2"/>
    <mergeCell ref="K2:L2"/>
    <mergeCell ref="M2:O2"/>
    <mergeCell ref="M7:O7"/>
    <mergeCell ref="M6:O6"/>
    <mergeCell ref="M5:O5"/>
    <mergeCell ref="M4:O4"/>
    <mergeCell ref="M3:O3"/>
    <mergeCell ref="M17:O17"/>
    <mergeCell ref="M16:O16"/>
    <mergeCell ref="M15:O15"/>
    <mergeCell ref="M14:O14"/>
  </mergeCells>
  <pageMargins left="0.47244094488188981" right="0.47244094488188981" top="1.1811023622047245" bottom="0.4724409448818898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บริหารทั่วไป</vt:lpstr>
      <vt:lpstr>บริหารงานคลัง</vt:lpstr>
      <vt:lpstr>รักษาความสงบภายใน</vt:lpstr>
      <vt:lpstr>บริหารการศึกษา</vt:lpstr>
      <vt:lpstr>ระดับก่อนวัยเรียน</vt:lpstr>
      <vt:lpstr>สาธารณสุข</vt:lpstr>
      <vt:lpstr>สังคมสงเคราะห์</vt:lpstr>
      <vt:lpstr>บริหารเคหะและชุมชน</vt:lpstr>
      <vt:lpstr>ไฟฟ้าถนน</vt:lpstr>
      <vt:lpstr>ความเข้มแข็งของชุมชน</vt:lpstr>
      <vt:lpstr>วัฒนธรรมและนันทนาการ</vt:lpstr>
      <vt:lpstr>การเกษตร</vt:lpstr>
      <vt:lpstr>พาณิชย์</vt:lpstr>
      <vt:lpstr>งบกลาง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2018-09-11T08:29:43Z</cp:lastPrinted>
  <dcterms:created xsi:type="dcterms:W3CDTF">2018-08-16T02:39:42Z</dcterms:created>
  <dcterms:modified xsi:type="dcterms:W3CDTF">2018-09-24T04:38:15Z</dcterms:modified>
</cp:coreProperties>
</file>