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875" windowHeight="7725" activeTab="1"/>
  </bookViews>
  <sheets>
    <sheet name="การศึกษา" sheetId="1" r:id="rId1"/>
    <sheet name="สาธารณสุข" sheetId="2" r:id="rId2"/>
    <sheet name="เคหะและชุมชน" sheetId="7" r:id="rId3"/>
    <sheet name="สร้างความเข็มแข็งของชุมชน" sheetId="5" r:id="rId4"/>
    <sheet name="ศาสนา วัฒนธรรม" sheetId="6" r:id="rId5"/>
    <sheet name="งบกลาง" sheetId="4" r:id="rId6"/>
    <sheet name="รวม" sheetId="8" r:id="rId7"/>
  </sheets>
  <calcPr calcId="145621"/>
</workbook>
</file>

<file path=xl/calcChain.xml><?xml version="1.0" encoding="utf-8"?>
<calcChain xmlns="http://schemas.openxmlformats.org/spreadsheetml/2006/main">
  <c r="F20" i="2" l="1"/>
  <c r="G20" i="2"/>
  <c r="H20" i="2"/>
  <c r="I20" i="2"/>
  <c r="E20" i="2"/>
  <c r="F19" i="4" l="1"/>
  <c r="G19" i="4"/>
  <c r="H19" i="4"/>
  <c r="I19" i="4"/>
  <c r="E19" i="4"/>
  <c r="F17" i="6"/>
  <c r="G17" i="6"/>
  <c r="H17" i="6"/>
  <c r="I17" i="6"/>
  <c r="E17" i="6"/>
  <c r="F39" i="5"/>
  <c r="G39" i="5"/>
  <c r="H39" i="5"/>
  <c r="I39" i="5"/>
  <c r="E39" i="5"/>
  <c r="F25" i="7"/>
  <c r="G25" i="7"/>
  <c r="H25" i="7"/>
  <c r="I25" i="7"/>
  <c r="E25" i="7"/>
  <c r="N22" i="7"/>
  <c r="E25" i="2"/>
  <c r="G25" i="2"/>
  <c r="H25" i="2"/>
  <c r="I25" i="2"/>
  <c r="F25" i="2"/>
  <c r="O97" i="1"/>
  <c r="F97" i="1" s="1"/>
  <c r="P97" i="1"/>
  <c r="G97" i="1" s="1"/>
  <c r="Q97" i="1"/>
  <c r="H97" i="1" s="1"/>
  <c r="R97" i="1"/>
  <c r="I97" i="1" s="1"/>
  <c r="N97" i="1"/>
  <c r="E97" i="1" s="1"/>
  <c r="G30" i="5" l="1"/>
  <c r="D5" i="8"/>
  <c r="H15" i="6"/>
  <c r="E6" i="8"/>
  <c r="I13" i="4"/>
  <c r="F7" i="8"/>
  <c r="F30" i="5"/>
  <c r="C5" i="8"/>
  <c r="G15" i="6"/>
  <c r="D6" i="8"/>
  <c r="H13" i="4"/>
  <c r="E7" i="8"/>
  <c r="I30" i="5"/>
  <c r="F5" i="8"/>
  <c r="E15" i="6"/>
  <c r="B6" i="8"/>
  <c r="F15" i="6"/>
  <c r="C6" i="8"/>
  <c r="G13" i="4"/>
  <c r="D7" i="8"/>
  <c r="E30" i="5"/>
  <c r="B5" i="8"/>
  <c r="H30" i="5"/>
  <c r="E5" i="8"/>
  <c r="I15" i="6"/>
  <c r="F6" i="8"/>
  <c r="E13" i="4"/>
  <c r="B7" i="8"/>
  <c r="F13" i="4"/>
  <c r="C7" i="8"/>
  <c r="E14" i="7"/>
  <c r="B4" i="8"/>
  <c r="F14" i="7"/>
  <c r="C4" i="8"/>
  <c r="I14" i="7"/>
  <c r="F4" i="8"/>
  <c r="H14" i="7"/>
  <c r="E4" i="8"/>
  <c r="G14" i="7"/>
  <c r="D4" i="8"/>
  <c r="F2" i="8"/>
  <c r="F3" i="8"/>
  <c r="E2" i="8"/>
  <c r="E3" i="8"/>
  <c r="D2" i="8"/>
  <c r="D3" i="8"/>
  <c r="C3" i="8"/>
  <c r="C2" i="8"/>
  <c r="B3" i="8"/>
  <c r="B2" i="8"/>
  <c r="I34" i="7"/>
  <c r="H34" i="7"/>
  <c r="G34" i="7"/>
  <c r="F34" i="7"/>
  <c r="E34" i="7"/>
  <c r="D9" i="8" l="1"/>
  <c r="F9" i="8"/>
  <c r="E9" i="8"/>
  <c r="C9" i="8"/>
  <c r="B9" i="8"/>
  <c r="I45" i="5"/>
  <c r="H45" i="5"/>
  <c r="G45" i="5"/>
  <c r="F45" i="5"/>
  <c r="E45" i="5"/>
  <c r="I28" i="4"/>
  <c r="H28" i="4"/>
  <c r="G28" i="4"/>
  <c r="F28" i="4"/>
  <c r="E28" i="4"/>
  <c r="I33" i="2"/>
  <c r="H33" i="2"/>
  <c r="G33" i="2"/>
  <c r="F33" i="2"/>
  <c r="E33" i="2"/>
  <c r="I140" i="1" l="1"/>
  <c r="F140" i="1"/>
  <c r="E140" i="1"/>
  <c r="I116" i="1"/>
  <c r="G116" i="1"/>
  <c r="F116" i="1"/>
  <c r="E116" i="1"/>
  <c r="R109" i="1"/>
  <c r="Q109" i="1"/>
  <c r="P109" i="1"/>
  <c r="O109" i="1"/>
  <c r="N109" i="1"/>
</calcChain>
</file>

<file path=xl/sharedStrings.xml><?xml version="1.0" encoding="utf-8"?>
<sst xmlns="http://schemas.openxmlformats.org/spreadsheetml/2006/main" count="808" uniqueCount="467">
  <si>
    <t>ก.ยุทธศาสตร์จังหวัดที่  3 การพัฒนาคนคุณภาพ สังคมคุณธรรม  สู่เมืองแห่งปัญญาและสันติสุขที่ยั่งยืน</t>
  </si>
  <si>
    <t>ข.ยุทธศาสตร์การพัฒนาของ อปท.ในเขตจังหวัด  ยุทธศาสตร์ที่  2  การพัฒนาศักยภาพทุนมนุษย์</t>
  </si>
  <si>
    <t>ยุทธศาสตร์ที่  2  การพัฒนาศักยภาพทุนมนุษย์</t>
  </si>
  <si>
    <t>ที่</t>
  </si>
  <si>
    <t>วัตถุประสงค์</t>
  </si>
  <si>
    <t>เป้าหมาย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</si>
  <si>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</si>
  <si>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</si>
  <si>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</si>
  <si>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</si>
  <si>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(ผลผลิต</t>
  </si>
  <si>
    <t>(KPI)</t>
  </si>
  <si>
    <t>ของโครงการ)</t>
  </si>
  <si>
    <t>(บาท)</t>
  </si>
  <si>
    <t>เพื่อเตรียมความ</t>
  </si>
  <si>
    <t>ศพด.บ้านสำนักกอ,</t>
  </si>
  <si>
    <t>มีความพร้อมใน</t>
  </si>
  <si>
    <t>กอง</t>
  </si>
  <si>
    <t>พร้อมในการ</t>
  </si>
  <si>
    <t>ศพด.บ้านควนปันแต</t>
  </si>
  <si>
    <t>การจัดการ</t>
  </si>
  <si>
    <t>การจัดการเรียน</t>
  </si>
  <si>
    <t>การศึกษาฯ</t>
  </si>
  <si>
    <t>เรียนการสอน</t>
  </si>
  <si>
    <t>เรียนการ</t>
  </si>
  <si>
    <t>การสอน</t>
  </si>
  <si>
    <t>สอน</t>
  </si>
  <si>
    <t>ศพด.</t>
  </si>
  <si>
    <t xml:space="preserve"> (ค่าจัดการเรียนการสอนรายหัว) </t>
  </si>
  <si>
    <t>เพื่อให้นักเรียนมี</t>
  </si>
  <si>
    <t>เด็กได้กิน</t>
  </si>
  <si>
    <t>เด็กมีสุขภาพ</t>
  </si>
  <si>
    <t>อาหารบริโภคทั่วถึง</t>
  </si>
  <si>
    <t>ครบทุกคน</t>
  </si>
  <si>
    <t>แข็งแรง</t>
  </si>
  <si>
    <t>และมีสุขภาพแข็งแรง</t>
  </si>
  <si>
    <t>เงินอุดหนุนสำหรับสนับ</t>
  </si>
  <si>
    <t>โรงเรียนในพื้นที่</t>
  </si>
  <si>
    <t>โรงเรียน</t>
  </si>
  <si>
    <t>สนุนอาหารกลางวัน</t>
  </si>
  <si>
    <t>ตำบลปันแต</t>
  </si>
  <si>
    <t>พื้นที่ตำบลปันแต</t>
  </si>
  <si>
    <t>คล่องตัว</t>
  </si>
  <si>
    <t>อุดหนุนโรงเรียนอุดม</t>
  </si>
  <si>
    <t>เพื่อให้เด็กมีความ</t>
  </si>
  <si>
    <t>นักเรียน รร.อุดมฯ</t>
  </si>
  <si>
    <t>สื่อสาร</t>
  </si>
  <si>
    <t>เด็กมีความรู้</t>
  </si>
  <si>
    <t>รร.อุดมฯ</t>
  </si>
  <si>
    <t>วิทยายนตามโครงการ</t>
  </si>
  <si>
    <t>รู้และการพัฒนา</t>
  </si>
  <si>
    <t>ภาษาฯได้</t>
  </si>
  <si>
    <t>เพิ่มขึ้น</t>
  </si>
  <si>
    <t>ทักษะเพิ่มขึ้น</t>
  </si>
  <si>
    <t>ศพด. ,โรงเรียน</t>
  </si>
  <si>
    <t>เด็กได้ดื่ม</t>
  </si>
  <si>
    <t>กองการศึกษา</t>
  </si>
  <si>
    <t>ในพื้นที่ตำบลปันแต</t>
  </si>
  <si>
    <t>โรงเรียน/ศพด.</t>
  </si>
  <si>
    <t>จัดกิจกรรมงานวันเด็ก</t>
  </si>
  <si>
    <t>เพื่อให้เด็กกล้าแสดง</t>
  </si>
  <si>
    <t>เด็กทุกคนใน</t>
  </si>
  <si>
    <t>1 ครั้ง</t>
  </si>
  <si>
    <t>เด็กกล้าแสดง</t>
  </si>
  <si>
    <t>ออกในทางที่ดี</t>
  </si>
  <si>
    <t>ติดตั้งแผงลวดตาข่ายโครง</t>
  </si>
  <si>
    <t>เพื่อความปลอดภัยใน</t>
  </si>
  <si>
    <t>เด็กมีความ</t>
  </si>
  <si>
    <t>คร่าวท่อเหล็กเคลือบสังกะสี</t>
  </si>
  <si>
    <t>ชีวิตและทรัพย์สิน</t>
  </si>
  <si>
    <t>ปลอดภัย</t>
  </si>
  <si>
    <t>/ศพด.</t>
  </si>
  <si>
    <t>ติดตั้งแผ่นเหล็กรีด</t>
  </si>
  <si>
    <t>ป้องกัน</t>
  </si>
  <si>
    <t>ทรัพย์สิน</t>
  </si>
  <si>
    <t>เสียหาย</t>
  </si>
  <si>
    <t>ทาสีกำแพง</t>
  </si>
  <si>
    <t>เพื่อความสวยงาม</t>
  </si>
  <si>
    <t>มีความสวยงาม</t>
  </si>
  <si>
    <t>ติดตั้งกล้องวงจรปิด</t>
  </si>
  <si>
    <t>ศพด.บ้านสำนักกอ</t>
  </si>
  <si>
    <t>ฉาบและทาสีกำแพง</t>
  </si>
  <si>
    <t>เทพื้นคอนกรีตด้านข้าง</t>
  </si>
  <si>
    <t>เพื่อความสะดวกและ</t>
  </si>
  <si>
    <t>มีความสะดวก</t>
  </si>
  <si>
    <t>และหลังอาคาร</t>
  </si>
  <si>
    <t>ความปลอดภัย</t>
  </si>
  <si>
    <t>และปลอดภัย</t>
  </si>
  <si>
    <t>เรียนรู้สู่โลกกว้าง</t>
  </si>
  <si>
    <t>เพื่อส่งเสริมให้เด็กได้เรียนรู้จากประสบการณ์ตรงด้วยตัวเองและส่งเสริมทักษะทั้ง 4 ด้าน</t>
  </si>
  <si>
    <t>นักเรียนได้เรียนรู้และได้รับการส่งเสริมพัฒนาการทั้ง 4 ด้าน</t>
  </si>
  <si>
    <t>กองการศึกษา, ศพด.บ้านควนปันแต</t>
  </si>
  <si>
    <t>ค่ายเสริมประสบการณ์</t>
  </si>
  <si>
    <t>เพื่อจัดกิจกรรมเสริมประสบการณ์ให้แก่เด็กนักเรียน ผู้ปกครองได้ร่วมกิจกรรมร่วมกันตามฐานปฏิบัติใน 6 กิจกรรมที่ต้องเรียนรู้</t>
  </si>
  <si>
    <t xml:space="preserve">เด็กนักเรียน ผู้ปกครอง เข้าใจในวัตถุประสงค์ของการจัดการเรียนการสอน </t>
  </si>
  <si>
    <t>ส่งเสริมสุขภาพในสถานศึกษา</t>
  </si>
  <si>
    <t>เพื่อให้ความรู้ผู้ปกครองในการดูแลสุขภาพของนักเรียนที่บ้าน</t>
  </si>
  <si>
    <t>ผู้ปกครองมีความรู้และสามารถดูแลสุขภาพนักเรียนได้อย่างถูกวิธี</t>
  </si>
  <si>
    <t>หนูน้อยคนเก่ง</t>
  </si>
  <si>
    <t>จัดกิจกรรมแสดงผลงานพัฒนาการของนักเรียนทั้ง 4 ด้าน</t>
  </si>
  <si>
    <t>เด็กมีความภาคภูมิใจในความสามารถและการได้รับการส่งเสริมพัฒนาการของเด็กที่ดีขึ้น</t>
  </si>
  <si>
    <t xml:space="preserve">ติดตั้งแผงลวดตาข่ายโครงคร่าวท่อเหล็กเคลือบสังกะสี </t>
  </si>
  <si>
    <t>เพื่อความปลอดภัยในทรัพย์สินของ ศพด.</t>
  </si>
  <si>
    <t>ศพด.มีกำแพงที่สูงขี้นเพื่อป้องกันการเสียหายของทรัพย์สิน</t>
  </si>
  <si>
    <t>ศพด.มีกำแพงที่สูงขี้นเพื่อป้องกันความเสียหายของทรัพย์สิน</t>
  </si>
  <si>
    <t xml:space="preserve">ทาสีกำแพง </t>
  </si>
  <si>
    <t>เพื่อทาสีกำแพงของศูนย์พัฒนาเด็กเล็กให้มีสีสวยงาม</t>
  </si>
  <si>
    <t>ทาสีกำแพงศูนย์พัฒนาเด็กเล็กบ้านควนปันแต</t>
  </si>
  <si>
    <t>ศูนย์พัฒนาเด็กเล็กมีกำแพงที่สวยงาม</t>
  </si>
  <si>
    <t>เทพื้นคอนกรีตทางเท้า</t>
  </si>
  <si>
    <t>เพื่อป้องกันเด็กให้มีความปลอดภัยในการปฏิบัติกิจวัตรประจำวัน</t>
  </si>
  <si>
    <t>บริเวณด้านข้างอาคารเรียนในศูนย์พัฒนาเด็กเล็กบ้านควนปันแต</t>
  </si>
  <si>
    <t>ศูนย์พัฒนาเด็กเล็กมีความปลอดภัยในการปฏิบัติกิจวัตรประจำวัน</t>
  </si>
  <si>
    <t>ซ่อมแซมปรับปรุงห้องน้ำและขุดร่องระบายน้ำ</t>
  </si>
  <si>
    <t>เพื่อให้เหมาะสมกับการใช้งานและมีระบบระบายน้ำที่ดี</t>
  </si>
  <si>
    <t>ติดตั้งกันสาดเมทัลชีสอาคารอเนกประสงค์</t>
  </si>
  <si>
    <t>เพื่อป้องกันฝนที่สาดถึงตัวอาคาร</t>
  </si>
  <si>
    <t>อาคารอเนกประสงค์</t>
  </si>
  <si>
    <t>อาคารอเนกประสงค์มีกันสาดบังแดด และกันฝนได้</t>
  </si>
  <si>
    <t>ติดตั้งเวทีกิจกรรมอาคารอเนกประสงค์พร้อมตกแต่ง (เวทีแบบไม้)</t>
  </si>
  <si>
    <t>เพื่อใช้เป็นเวทีการแสดงในการจัดกิจกรรมต่าง ๆ</t>
  </si>
  <si>
    <t xml:space="preserve">ศพด.มีเวทีในการจัดกิจกรรมต่าง ๆ </t>
  </si>
  <si>
    <t>นิทรรศการทางวิชาการเด็กปฐมวัย</t>
  </si>
  <si>
    <t>เพื่อแสดงความก้าวหน้าถึงพัฒนาการและการเรียนรู้ของเด็กแต่ละคน</t>
  </si>
  <si>
    <t>นักเรียนปฐมวัยมีพัฒนาการครบทั้ง 4 ด้าน</t>
  </si>
  <si>
    <t xml:space="preserve">นักเรียนปฐมวัย   มีพัฒนาการครบทั้ง 4 ด้าน และเกิดความภาคภูมิใจ </t>
  </si>
  <si>
    <t>ประเพณีวันส่งท้ายปีเก่าต้อนรับปีใหม่</t>
  </si>
  <si>
    <t>เพื่อให้นักเรียน ครู ผู้ปกครอง ร่วมกับชุมชนมีส่วนร่วมในการส่งเสริมศิลปะ วัฒนธรรม ประเพณี ภูมิปัญญาท้องถิ่น</t>
  </si>
  <si>
    <t>จัดกิจกรรมที่ให้ชุมชนมีส่วนร่วมในการอนุรักษ์วัฒนธรรม ประเพณี ภูมิปัญญาท้องถิ่น</t>
  </si>
  <si>
    <t>วันแม่แห่งชาติ</t>
  </si>
  <si>
    <t>แม่และลูกได้ร่วมกิจกรรมวันแม่</t>
  </si>
  <si>
    <t>เกิดความรักความผูกพันธ์ระหว่างแม่ลูก</t>
  </si>
  <si>
    <t>เข้าร่วมแข่งขันกีฬา กรีฑา นักเรียนตำบลปันแต</t>
  </si>
  <si>
    <t>นักเรียนในศูนย์พัฒนาเด็กเล็กเข้าร่วมกิจกรรมทุกคน</t>
  </si>
  <si>
    <t>เปลี่ยนสารกรองเครื่องกรองน้ำ</t>
  </si>
  <si>
    <t>เพื่อเปลี่ยนสารกรองเครื่องกรองน้ำ ศูนย์มีน้ำดื่มน้ำใช้สะอาดถูกหลักอนามัย</t>
  </si>
  <si>
    <t>เปลี่ยนสารกรองเครื่องกรองน้ำ ปี ละ 1 ครั้ง</t>
  </si>
  <si>
    <t>ก่อสร้างห้องน้ำศูนย์พัฒนาเด็กเล็กบ้านสำนักกอ</t>
  </si>
  <si>
    <t>เพื่อให้เด็กนักเรียนสะดวกปลอดภัยในการใช้ห้องน้ำ</t>
  </si>
  <si>
    <t>ก่อสร้างห้องน้ำ จำนวน 1 หลัง</t>
  </si>
  <si>
    <t>เด็กมีห้องน้ำ เหมาะสมและปลอดภัย สะดวกในการขับถ่าย</t>
  </si>
  <si>
    <t xml:space="preserve">ปรับปรุงภูมิทัศน์        </t>
  </si>
  <si>
    <t>เพื่อปรับปรุงสภาพแวดล้อมภายนอกบริเวณสวนหย่อมให้เอื้อต่อการเรียนรู้</t>
  </si>
  <si>
    <t>ปรังปรุงบริเวณสวนหย่อมให้มีพื้นที่สีเขียว (ปลูกหญ้าดานและก่ออิฐสำหรับเป็นแนวกั้น)</t>
  </si>
  <si>
    <t>ติดตั้งประตูเหล็กดัดห้องเรียน</t>
  </si>
  <si>
    <t>ติดตั้งประตูเหล็กดัด จำนวน 2 บาน</t>
  </si>
  <si>
    <t>เด็กนักเรียนมีความปลอดภัยจากการปฏิบัติกิจวัตรประจำวัน</t>
  </si>
  <si>
    <t xml:space="preserve">ติดตั้งป้ายนิเทศ </t>
  </si>
  <si>
    <t xml:space="preserve">จัดทำป้ายนิเทศ จำนวน 1 ป้าย </t>
  </si>
  <si>
    <t>มีป้ายแจ้งข่าวสารผู้ปกครองและจัดบอร์ดนิทรรศการ</t>
  </si>
  <si>
    <t>เปลี่ยนโครงสร้างหลังคาอาคารเรียน</t>
  </si>
  <si>
    <t>เพื่อเปลี่ยนโครงสร้างหลังคาอาคารเรียนให้มีความมั่นคง ปลอดภัย</t>
  </si>
  <si>
    <t xml:space="preserve">เปลี่ยนโครงสร้างหลังคาและกระเบื้องมุงหลังคา </t>
  </si>
  <si>
    <t>ก่อสร้างหลังคาศูนย์ทราย</t>
  </si>
  <si>
    <t>เพื่อก่อสร้างหลังคาบริเวณศูนย์ทรายให้มีความปลอดภัยจากแดดและฝน</t>
  </si>
  <si>
    <t xml:space="preserve">ก่อสร้างหลังคาบริเวณศูนย์ทราย </t>
  </si>
  <si>
    <t>1 หลัง</t>
  </si>
  <si>
    <t>ศูนย์ฯมีศูนย์ทรายที่ได้มาตรฐาน สามารถป้องกันแดดและฝน</t>
  </si>
  <si>
    <t xml:space="preserve">พัฒนาเด็กเล็ก </t>
  </si>
  <si>
    <t>(ค่าหนังสือเรียน,อุปกรณ์การเรียนค่าเครื่องแบบ</t>
  </si>
  <si>
    <t>นักเรียนและค่ากิจกรรมพัฒนาผู้เรียน)</t>
  </si>
  <si>
    <t>2.1  แผนงานการศึกษา</t>
  </si>
  <si>
    <t xml:space="preserve">จัดซื้ออาหารเสริม(นม) </t>
  </si>
  <si>
    <t>เพื่อให้เด็กนักเรียน</t>
  </si>
  <si>
    <t>ได้ดื่มนมอย่างทั่วถึง</t>
  </si>
  <si>
    <t>ลอนเมทัลชีสหลังคา</t>
  </si>
  <si>
    <t>สนามเด็กเล่น</t>
  </si>
  <si>
    <t>บ้านควน</t>
  </si>
  <si>
    <t>ปันแต</t>
  </si>
  <si>
    <t>เพื่อความปลอดภัยในชีวิตและทรัพย์สิน</t>
  </si>
  <si>
    <t>มีความปลอดภัย</t>
  </si>
  <si>
    <t>มีความปลอดภัยในทรัพย์สิน</t>
  </si>
  <si>
    <t>/ศพด.บ้านควนปันแต</t>
  </si>
  <si>
    <t>ติดตั้งแผ่นเหล็กรีดลอนเมทัลชีสหลังคาสนามเด็กเล่น</t>
  </si>
  <si>
    <t>เพื่อป้องกันแดด,ฝนที่จะสร้างความเสียหายต่อเครื่องเล่นสนาม</t>
  </si>
  <si>
    <t>ป้องกันทรัพย์สินเสียหาย</t>
  </si>
  <si>
    <t>(ผลผลิตของ</t>
  </si>
  <si>
    <t>โครงการ)</t>
  </si>
  <si>
    <t>สำนักปลัด</t>
  </si>
  <si>
    <t>พิษสุนัขบ้า</t>
  </si>
  <si>
    <t>ลดลง</t>
  </si>
  <si>
    <t>ป้องกันและแก้ไขปัญหา</t>
  </si>
  <si>
    <t>ป้องกัน/แก้ไขการ</t>
  </si>
  <si>
    <t>การเกิดโรคน้อย</t>
  </si>
  <si>
    <t>โรคติดต่อ</t>
  </si>
  <si>
    <t>เกิดโรคติดต่อ</t>
  </si>
  <si>
    <t>ของโรคลดลง</t>
  </si>
  <si>
    <t>ลง</t>
  </si>
  <si>
    <t>เพื่อให้การปฏิบัติงานมี</t>
  </si>
  <si>
    <t>2 เครื่อง</t>
  </si>
  <si>
    <t>เครื่องพ่นฯ</t>
  </si>
  <si>
    <t>การปฏิบัติงาน</t>
  </si>
  <si>
    <t>ความคล่องตัว</t>
  </si>
  <si>
    <t>อบรมการป้องกันแก้ไขปัญหายาเสพติดและเอดส์</t>
  </si>
  <si>
    <t>เพื่อลดปัญหาให้ลดลง</t>
  </si>
  <si>
    <t>เด็ก/เยาวชน/กลุ่มเสี่ยง 100 คน</t>
  </si>
  <si>
    <t>ปัญหาสังคมลดลง</t>
  </si>
  <si>
    <t xml:space="preserve">ก่อสร้างสวนสุขภาพ </t>
  </si>
  <si>
    <t xml:space="preserve"> หมู่ที่ 6</t>
  </si>
  <si>
    <t>สวนสุขภาพ</t>
  </si>
  <si>
    <t>ประชาชนมี</t>
  </si>
  <si>
    <t>กองช่าง</t>
  </si>
  <si>
    <t>1 แห่ง</t>
  </si>
  <si>
    <t>สุขภาพแข็งแรง</t>
  </si>
  <si>
    <t xml:space="preserve">ก่อสร้างสนามเด็กเล่น </t>
  </si>
  <si>
    <t>เพื่อส่งเสริมให้เด็ก</t>
  </si>
  <si>
    <t xml:space="preserve">กว้าง 30 เมตร ยาว </t>
  </si>
  <si>
    <t>ออกกำลังกาย</t>
  </si>
  <si>
    <t>40 เมตร</t>
  </si>
  <si>
    <t>หมู่ที่ 1-13</t>
  </si>
  <si>
    <t>สำนัก</t>
  </si>
  <si>
    <t>ก่อสร้างเตาเผาขยะและ</t>
  </si>
  <si>
    <t>เพื่อกำจัดขยะให้เป็น</t>
  </si>
  <si>
    <t>มีสถานที่เผาขยะ</t>
  </si>
  <si>
    <t>โรงเรือนแยกขยะ</t>
  </si>
  <si>
    <t>ที่แน่นอน</t>
  </si>
  <si>
    <t>เพื่อสร้างจิตสำนึกการ</t>
  </si>
  <si>
    <t>กำจัดขยะให้ถูกวิธี</t>
  </si>
  <si>
    <t>ปริมาณขยะ</t>
  </si>
  <si>
    <t>ก่อสร้างบ่อบำบัดน้ำเสีย</t>
  </si>
  <si>
    <t>เพื่อให้การจัดการ</t>
  </si>
  <si>
    <t>โรงเรียนบ้านปากสระ หมู่ที่ 4</t>
  </si>
  <si>
    <t>มลพิษจากน้ำ</t>
  </si>
  <si>
    <t>น้ำเสียเป็นระบบ</t>
  </si>
  <si>
    <t>อุดหนุน อสม. ตามโครงการ</t>
  </si>
  <si>
    <t>เพื่อพัฒนางานด้าน</t>
  </si>
  <si>
    <t>อสม.,  กกม.</t>
  </si>
  <si>
    <t>13 หมู่บ้าน</t>
  </si>
  <si>
    <t>อัตราการเป็น</t>
  </si>
  <si>
    <t>อสม.1-13</t>
  </si>
  <si>
    <t>การพัฒนางานสาธารณสุข</t>
  </si>
  <si>
    <t>สาธารณสุขให้มี</t>
  </si>
  <si>
    <t xml:space="preserve">ประชาชน </t>
  </si>
  <si>
    <t>โรค</t>
  </si>
  <si>
    <t>รพ.สต.ปันแต</t>
  </si>
  <si>
    <t>มูลฐาน</t>
  </si>
  <si>
    <t>ประสิทธิภาพมากขึ้น</t>
  </si>
  <si>
    <t>พื้นที่ลดลง</t>
  </si>
  <si>
    <t>เงินอุดหนุนสำหรับการดำเนินงานตามแนวทางโครงการพระราชดำริด้านสาธารณสุข</t>
  </si>
  <si>
    <t>คณะกรรมการหมู่บ้าน หมู่ที่ 1-13</t>
  </si>
  <si>
    <t>อัตราการเป็นโรคในพื้นที่ลดลง</t>
  </si>
  <si>
    <t>2.2  แผนงานสาธารณสุข</t>
  </si>
  <si>
    <t>ฉีดวัคซีนสุนัข</t>
  </si>
  <si>
    <t>และแมว</t>
  </si>
  <si>
    <t>เพื่อลดจำนวนสัตว์และ</t>
  </si>
  <si>
    <t>ให้น้อยลง</t>
  </si>
  <si>
    <t>การแพร่ระบาดของโรค</t>
  </si>
  <si>
    <t>โรคพิษสุนัขบ้า</t>
  </si>
  <si>
    <t>สุนัขและแมว</t>
  </si>
  <si>
    <t>ได้ฉีดวัคซีน</t>
  </si>
  <si>
    <t>จัดซื้อเครื่องพ่น</t>
  </si>
  <si>
    <t>หมอกควัน</t>
  </si>
  <si>
    <t>ปศุสัตว์</t>
  </si>
  <si>
    <t>ประชาชนมีสุขภาพแข็งแรง</t>
  </si>
  <si>
    <t>เพื่อส่งเสริมให้ประชาชนมีสุขภาพแข็งแรง</t>
  </si>
  <si>
    <t>ประชาชน</t>
  </si>
  <si>
    <t>ในตำบล</t>
  </si>
  <si>
    <t>เบี้ยยังชีพผู้สูงอายุ</t>
  </si>
  <si>
    <t>เพื่อให้ผู้สูงอายุมี</t>
  </si>
  <si>
    <t>ผู้สูงอายุใน</t>
  </si>
  <si>
    <t>ผู้สูงอายุมี</t>
  </si>
  <si>
    <t>คุณภาพชีวิตที่ดีขึ้น</t>
  </si>
  <si>
    <t>เบี้ยยังชีพผู้ป่วยเอดส์</t>
  </si>
  <si>
    <t>เพื่อให้ผู้ป่วยเอดส์มี</t>
  </si>
  <si>
    <t>ผู้ป่วยเอดส์ใน</t>
  </si>
  <si>
    <t>ผู้ป่วยเอดส์มี</t>
  </si>
  <si>
    <t>เบี้ยยังชีพคนพิการ</t>
  </si>
  <si>
    <t>เพื่อให้ผู้พิการมี</t>
  </si>
  <si>
    <t>คนพิการ</t>
  </si>
  <si>
    <t>คนพิการมี</t>
  </si>
  <si>
    <t>ส่งเสริมและพัฒนา</t>
  </si>
  <si>
    <t>เพื่อส่งเสริมและพัฒนากลุ่ม</t>
  </si>
  <si>
    <t>กลุ่มสตรี</t>
  </si>
  <si>
    <t>สตรีให้มีศักยภาพเพิ่มขึ้น</t>
  </si>
  <si>
    <t>เพื่อให้เด็กและเยาวชนมี</t>
  </si>
  <si>
    <t>เด็กและเยาวชน</t>
  </si>
  <si>
    <t>สภาเด็กและเยาวชน</t>
  </si>
  <si>
    <t>ความรู้เพิ่มขึ้น</t>
  </si>
  <si>
    <t>มีความรู้เพิ่มขึ้น</t>
  </si>
  <si>
    <t>เพื่อส่งเสริมให้ศูนย์พัฒนาฯ</t>
  </si>
  <si>
    <t>ศูนย์พัฒนาครอบครัว</t>
  </si>
  <si>
    <t>ศูนย์ฯ มีความ</t>
  </si>
  <si>
    <t>พัฒนาครอบครัว ต.ปันแต</t>
  </si>
  <si>
    <t>มีความเข้มแข็งขึ้น</t>
  </si>
  <si>
    <t>เข้มแข็งขึ้น</t>
  </si>
  <si>
    <t>สนับสนุนและ</t>
  </si>
  <si>
    <t>1 ศูนย์</t>
  </si>
  <si>
    <t>ผู้สูงอายุและ</t>
  </si>
  <si>
    <t>ศูนย์พัฒนาคุณภาพชีวิต</t>
  </si>
  <si>
    <t>ส่งเสริมศูนย์ฯ</t>
  </si>
  <si>
    <t>ศูนย์ฯ</t>
  </si>
  <si>
    <t>กองทุนฯ</t>
  </si>
  <si>
    <t>ก่อสร้างที่ทำการศูนย์พัฒนา</t>
  </si>
  <si>
    <t>เพื่อให้ศูนย์พัฒนาฯ</t>
  </si>
  <si>
    <t>อาคาร 1 หลัง</t>
  </si>
  <si>
    <t xml:space="preserve">อาคาร </t>
  </si>
  <si>
    <t>ศูนย์พัฒนาฯ</t>
  </si>
  <si>
    <t>คุณภาพชีวิตผู้สูงอายุใน</t>
  </si>
  <si>
    <t>มีอาคารทำกิจกรรม</t>
  </si>
  <si>
    <t>ชุมชนตำบลปันแต</t>
  </si>
  <si>
    <t>ที่มั่นคงและถาวร</t>
  </si>
  <si>
    <t>ที่คงทนและถาวร</t>
  </si>
  <si>
    <t xml:space="preserve">คนพิการและผู้ดูแล </t>
  </si>
  <si>
    <t>อบรม</t>
  </si>
  <si>
    <t>แข่งขันกีฬาคนพิการ</t>
  </si>
  <si>
    <t>คนพิการและผู้ดูแล</t>
  </si>
  <si>
    <t>จัดแข่งขันฯ</t>
  </si>
  <si>
    <t>คนพิการ 20 คน</t>
  </si>
  <si>
    <t xml:space="preserve">คสล.หมู่ที่ 11 </t>
  </si>
  <si>
    <t>จัดซื้อเครื่องออกกำลังกาย/อุปกรณ์ออกกำลังกาย</t>
  </si>
  <si>
    <t>เงินสมทบกองทุนหลักประกันสุขภาพ อบต.ปันแต</t>
  </si>
  <si>
    <t>เพื่อสมทบเงินกองทุนฯ ตามที่ประกาศ สปสช.กำหนด</t>
  </si>
  <si>
    <t>สมทบเงินกองทุนฯ ตาม สปสช.กำหนด</t>
  </si>
  <si>
    <t>สมทบกองทุนฯ</t>
  </si>
  <si>
    <t>การบริหารกองทุนฯ มีความคล่องตัว</t>
  </si>
  <si>
    <t>สำนักปลัด/กองทุนฯ</t>
  </si>
  <si>
    <t>มีความสามัคคี</t>
  </si>
  <si>
    <t>หมู่บ้าน</t>
  </si>
  <si>
    <t>จัดซื้อวัสดุอุปกรณ์กีฬา</t>
  </si>
  <si>
    <t>วัสดุกีฬา</t>
  </si>
  <si>
    <t xml:space="preserve">จัดการแข่งขันกีฬา กรีฑา นักเรียนในตำบลปันแต “ปันแตเกมส์” และส่งเข้าร่วมแข่งขันระดับอำเภอ, จังหวัด ในการแข่งขันกีฬา/กรีฑา นักเรียน นักศึกษา และประชาชนจังหวัดพัทลุง </t>
  </si>
  <si>
    <t>เพื่อเชื่อมความสัมพันธ์ระหว่างโรงเรียน ศพด. และมีสุขภาพแข็งแรง</t>
  </si>
  <si>
    <t>นักเรียนและเด็ก ศพด., โรงเรียนในพื้นที่ตำบลปันแต</t>
  </si>
  <si>
    <t>กองการศึกษาฯโรงเรียน/ศพด.</t>
  </si>
  <si>
    <t>เข้าร่วมแข่งขันกีฬาฟุตบอล</t>
  </si>
  <si>
    <t>เพื่อสร้างความสามัคคี</t>
  </si>
  <si>
    <t>ประชาชน ต.ปันแต</t>
  </si>
  <si>
    <t>มวลชน อ.ควนขนุน ไทคัพ</t>
  </si>
  <si>
    <t>และสุขภาพแข็งแรง</t>
  </si>
  <si>
    <t xml:space="preserve">เข้าร่วมแข่งขันกีฬาสัมพันธ์ อปท. </t>
  </si>
  <si>
    <t>เพื่อเชื่อมความสัมพันธ์</t>
  </si>
  <si>
    <t>พนักงาน ผู้นำท้องถิ่น</t>
  </si>
  <si>
    <t>ระหว่างท้องถิ่น</t>
  </si>
  <si>
    <t>ส.อบต.,ผู้นำชุมชน</t>
  </si>
  <si>
    <t>ก่อสร้างลานกีฬา/สนามกีฬา</t>
  </si>
  <si>
    <t>หมู่ที่ 5</t>
  </si>
  <si>
    <t>/โรงยิม พร้อมอุปกรณ์</t>
  </si>
  <si>
    <t>ส่งเสริมและพัฒนาศูนย์</t>
  </si>
  <si>
    <t>เพื่อให้ผู้สูงอายุมีคุณภาพชีวิตที่ดีขึ้น</t>
  </si>
  <si>
    <t>ผู้สูงอายุมีคุณภาพชีวิตที่ดีขึ้น</t>
  </si>
  <si>
    <t>เดือนละ 1 ครั้ง</t>
  </si>
  <si>
    <t>เพื่อจ่ายเงินเบี้ยความพิการค้างจ่ายให้แก่คนพิการที่มีสิทธิ</t>
  </si>
  <si>
    <t>ผู้มีสิทธิรับเงินเบี้ยความพิการ  จำนวน  26  ราย</t>
  </si>
  <si>
    <t>ผู้พิการได้รับเงินเบี้ยความพิการครบถ้วน</t>
  </si>
  <si>
    <t>ผู้พิการมีคุณภาพชีวิตที่ดีขึ้น</t>
  </si>
  <si>
    <t>ฝึกอบรมอาชีพให้แก่คนพิการ</t>
  </si>
  <si>
    <t>เพื่อผู้พิการมีคุณภาพชีวิตที่ดีขึ้น</t>
  </si>
  <si>
    <t>การศึกษาฯ/</t>
  </si>
  <si>
    <t>อาหารครบ</t>
  </si>
  <si>
    <t>ทุกคน</t>
  </si>
  <si>
    <t xml:space="preserve">เพื่อป้องกันแดด, ฝน </t>
  </si>
  <si>
    <t>ที่จะสร้างความเสียหาย</t>
  </si>
  <si>
    <t>กองการศึกษา/ศพด.</t>
  </si>
  <si>
    <t>บ้านสำนักกอ</t>
  </si>
  <si>
    <t xml:space="preserve">ครูจัดกิจกรรมให้ความรู้ผู้ปกครองเรื่องการดูแลสุขภาพเด็ก 2-5 ปี </t>
  </si>
  <si>
    <t xml:space="preserve">เพื่อแจ้งข่าวสารแก่ผู้ปกครอง และสำหรับใช้จัดบอร์ดนิทรรศการวันสำคัญต่าง ๆ </t>
  </si>
  <si>
    <t>ศูนย์พัฒนาเด็กเล็กมีสภาพแวดล้อมภายนอกที่ดี เอื้อต่อการเรียนรู้</t>
  </si>
  <si>
    <t>โครงหลังคาและหลังคาที่มีความมั่นคง ปลอดภัย</t>
  </si>
  <si>
    <t>เสริมสร้างความสัมพันธ์ระหว่างแม่ลูกแสดงออกถึงความกตัญญูต่อแม่</t>
  </si>
  <si>
    <t xml:space="preserve">เพื่อส่งเสริมความสัมพันธ์  ความรักสามัคคี </t>
  </si>
  <si>
    <t>มีความรักความสามัคคีระหว่าง ศพด./โรงเรียนในตำบลปันแต</t>
  </si>
  <si>
    <t>กองการศึกษา,  ศพด.</t>
  </si>
  <si>
    <t>2.3  แผนงานเคหะและชุมชน</t>
  </si>
  <si>
    <t>สำนักปลัด/หมู่บ้าน/รพ.สต.ปันแต</t>
  </si>
  <si>
    <t>เพื่อส่งเสริมการ</t>
  </si>
  <si>
    <t>บ่อบำบัด</t>
  </si>
  <si>
    <t>น้ำเสีย</t>
  </si>
  <si>
    <t>ปลัด/</t>
  </si>
  <si>
    <t xml:space="preserve"> </t>
  </si>
  <si>
    <t>สำนักปลัด/พัฒนาสังคมฯ</t>
  </si>
  <si>
    <t>กลุ่มสตรีมี</t>
  </si>
  <si>
    <t>ศักยภาพเพิ่มขึ้น</t>
  </si>
  <si>
    <t>เพื่อให้ผู้สูงอายุและ</t>
  </si>
  <si>
    <t>คนพิการมีคุณภาพ</t>
  </si>
  <si>
    <t>ชีวิตที่ดีขึ้น</t>
  </si>
  <si>
    <t>ผู้สูงอายุในชุมชน ต.ปันแต</t>
  </si>
  <si>
    <t>อสม.</t>
  </si>
  <si>
    <t>การระบาด</t>
  </si>
  <si>
    <t>เพื่อป้องกันและแก้ไข</t>
  </si>
  <si>
    <t>การระบาดของโรค</t>
  </si>
  <si>
    <t>อบรมเชิงปฏิบัติการฟื้นฟูสมรรถภาพผู้พิการ</t>
  </si>
  <si>
    <t>จัดอบรมให้ความรู้</t>
  </si>
  <si>
    <t>เพื่อเสริมสร้างความสามัคคี</t>
  </si>
  <si>
    <t>เกิดความสามัคคี</t>
  </si>
  <si>
    <t>อุปกรณ์ออกกำลังกาย</t>
  </si>
  <si>
    <t>ผู้พิการมีคุณภาพชิวต</t>
  </si>
  <si>
    <t>ที่ดี</t>
  </si>
  <si>
    <t>รพ.สต./กองทุนหลักประกันฯ</t>
  </si>
  <si>
    <t>สำนักปลัด/</t>
  </si>
  <si>
    <t>จัดแข่งขัน</t>
  </si>
  <si>
    <t>เพื่อเสริมสร้างความสามัคคีและป้องกันปัญหายาเสพติด</t>
  </si>
  <si>
    <t>แข่งขันกีฬากรีฑาพื้นบ้านเยาวชนและประชาชน ต.ปันแต ต้านภัยยาเสพติด "ทองปันแตเกมส์"</t>
  </si>
  <si>
    <t>มีความสามัคคีและปัญหายาเสพติดลดลง</t>
  </si>
  <si>
    <t>กองการศึกษา/หมู่บ้าน</t>
  </si>
  <si>
    <t>ประชาชน เยาวชน หมู่ที่ 1-13</t>
  </si>
  <si>
    <t>เพื่อมีวัสดุออกกำลังกาย</t>
  </si>
  <si>
    <t>จ.พัทลุง</t>
  </si>
  <si>
    <t>ลานกีฬา</t>
  </si>
  <si>
    <t xml:space="preserve">สนับสนุนการเสริมสร้างสวัสดิการทางสังคมให้แก่คนพิการหรือทุพพลภาพ ประจำปีงบประมาณ  พ.ศ.2559  เพิ่มเติม  </t>
  </si>
  <si>
    <t>พัฒนาคุณภาพชีวิตผู้ด้อยโอกาสและผู้มีรายได้น้อย</t>
  </si>
  <si>
    <t>เพื่อให้ผู้ด้อยโอกาสและผู้มีรายได้น้อยมีคุณภาพชีวิตที่ดีขึ้น</t>
  </si>
  <si>
    <t>ผู้ด้อยโอกาสและผู้มีรายได้น้อย</t>
  </si>
  <si>
    <t>พัฒนาคุณภาพชีวิต</t>
  </si>
  <si>
    <t>ผู้ด้อยโอกาสมีคุณภาพชีวิตที่ดีขึ้น</t>
  </si>
  <si>
    <t>2.4 แผนงานสร้างความเข้มแข็งชุมชน</t>
  </si>
  <si>
    <t>2.5 แผนงานการศาสนา วัฒนธรรม และนันทนาการ</t>
  </si>
  <si>
    <t>2.6 แผนงานงบกลาง</t>
  </si>
  <si>
    <t>สัตว์ปลอดโรค คน</t>
  </si>
  <si>
    <t>ปลอดภัย จากโรค</t>
  </si>
  <si>
    <t>สำหรับโรงเรียน</t>
  </si>
  <si>
    <t>ศพด.บ้านสำนักกอและ ศพด.บ้านควนปันแต</t>
  </si>
  <si>
    <t>กองการศึกษา, ศพด.บ้านสำนักกอ</t>
  </si>
  <si>
    <t>, ศพด.บ้านควนปันแต</t>
  </si>
  <si>
    <t>กองการศึกษา,ศพด.บ้านสำนักกอ, ศพด.บ้านควนปันแต</t>
  </si>
  <si>
    <t>กองการศึกษาฯ, ศพด.บ้านควน</t>
  </si>
  <si>
    <t xml:space="preserve">เพื่อส่งเสริมให้เด็กมีโอกาสได้แสดงความสามารถ กระตุ้นให้ผู้ปกครองเห็นความสำคัญของการศึกษาระดับปฐมวัย </t>
  </si>
  <si>
    <t>ห้องน้ำและร่องระบายน้ำ</t>
  </si>
  <si>
    <t>ศพด.มีโถชักโครกที่เหมาะสมและการระบายน้ำได้ดี</t>
  </si>
  <si>
    <t>กองการศึกษา,  ศพด.บ้านสำนักกอ,ศพด.บ้านควนปันแต</t>
  </si>
  <si>
    <t xml:space="preserve"> จัดกิจกรรมวันส่งท้ายปีเก่าต้อนรับปีใหม่ </t>
  </si>
  <si>
    <t>กองการศึกษา,  ศพด.บ้านสำนักกอ,ศพด.</t>
  </si>
  <si>
    <t>บ้านควนปันแต</t>
  </si>
  <si>
    <t>มีน้ำดื่มน้ำใช้อย่างเพียงพอและสะอาดถูกหลักอนามัย</t>
  </si>
  <si>
    <t>ส่งเสริมความเป็นเลิศ</t>
  </si>
  <si>
    <t>ด้านการสื่อสารภาษาอังกฤษ</t>
  </si>
  <si>
    <t>ให้แก่ ศพด.และ</t>
  </si>
  <si>
    <t>เพื่อส่งเสริมการออก</t>
  </si>
  <si>
    <t>กำลังกายและลดปัญหา</t>
  </si>
  <si>
    <t>ยาเสพติด</t>
  </si>
  <si>
    <t>=SUM(E6:E19)</t>
  </si>
  <si>
    <t>รพ.สต./ชมรมฯ</t>
  </si>
  <si>
    <t>โครงการ</t>
  </si>
  <si>
    <t>รณรงค์และส่งเสริมการ</t>
  </si>
  <si>
    <t>กำจัดขยะมูลฝอยสิ่งปฏิกูล</t>
  </si>
  <si>
    <t>และการคัดแยกขยะ</t>
  </si>
  <si>
    <t>ได้รับเบี้ย</t>
  </si>
  <si>
    <t>ยังชีพ</t>
  </si>
  <si>
    <t>แผนงาน</t>
  </si>
  <si>
    <t>การศึกษา</t>
  </si>
  <si>
    <t>สาธารณสุข</t>
  </si>
  <si>
    <t>เคหะละชุมชน</t>
  </si>
  <si>
    <t>สร้างความเข้มแข็ง</t>
  </si>
  <si>
    <t>ศาสนา วัฒนธรรม</t>
  </si>
  <si>
    <t>งบกลาง</t>
  </si>
  <si>
    <t>รวม</t>
  </si>
  <si>
    <t>รวม  37  โครงการ</t>
  </si>
  <si>
    <t>20</t>
  </si>
  <si>
    <t>รวม  5  โครงการ</t>
  </si>
  <si>
    <t>5</t>
  </si>
  <si>
    <t>4</t>
  </si>
  <si>
    <t>รวม  12  โครงการ</t>
  </si>
  <si>
    <t>11</t>
  </si>
  <si>
    <t>รวม  6  โครงการ</t>
  </si>
  <si>
    <t>เพื่อพัฒนางานตามแนวทางโครงการพระราชดำริด้านสาธารณสุข</t>
  </si>
  <si>
    <t xml:space="preserve">คณะกรรมการหมู่บ้าน 13 หมู่บ้าน  </t>
  </si>
  <si>
    <t>ป้องกันโรคพิษสุนัขบ้า</t>
  </si>
  <si>
    <t>รวม  7  โครงการ</t>
  </si>
  <si>
    <t>ส่งเสริมและพัฒนาคุณภาพชีวิตผู้สูงอายุ</t>
  </si>
  <si>
    <t>รวม  4  โครงการ</t>
  </si>
  <si>
    <t>สนับสนุนค่าใช้จ่ายใน</t>
  </si>
  <si>
    <t>สำหรับศูนย์</t>
  </si>
  <si>
    <t>การจัดการศึกษา</t>
  </si>
  <si>
    <t>เด็กเล็ก</t>
  </si>
  <si>
    <t>สนับสนุนศูนย์พัฒนา</t>
  </si>
  <si>
    <t>(ค่าใช้จ่ายการบริหารสถานศึกษา)</t>
  </si>
  <si>
    <t>(ค่าอาหารกลางวัน)</t>
  </si>
  <si>
    <t>ติดตั้งเวทีกิจกรรม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</si>
</sst>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Arial"/>
      <family val="2"/>
    </font>
    <font>
      <sz val="14"/>
      <name val="TH SarabunIT๙"/>
      <family val="2"/>
    </font>
    <font>
      <sz val="13"/>
      <name val="TH SarabunIT๙"/>
      <family val="2"/>
    </font>
    <font>
      <sz val="16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sz val="15"/>
      <name val="TH SarabunIT๙"/>
      <family val="2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b/>
      <sz val="12"/>
      <name val="TH SarabunIT๙"/>
      <family val="2"/>
    </font>
    <font>
      <sz val="14"/>
      <color indexed="8"/>
      <name val="TH SarabunIT๙"/>
      <family val="2"/>
    </font>
    <font>
      <sz val="12"/>
      <color rgb="FFFF0000"/>
      <name val="TH SarabunIT๙"/>
      <family val="2"/>
    </font>
    <font>
      <b/>
      <sz val="14"/>
      <color indexed="8"/>
      <name val="TH SarabunIT๙"/>
      <family val="2"/>
    </font>
    <font>
      <sz val="13"/>
      <color indexed="8"/>
      <name val="TH SarabunIT๙"/>
      <family val="2"/>
    </font>
    <font>
      <sz val="14"/>
      <color theme="1"/>
      <name val="TH SarabunIT๙"/>
      <family val="2"/>
    </font>
    <font>
      <b/>
      <sz val="14"/>
      <color indexed="61"/>
      <name val="TH SarabunIT๙"/>
      <family val="2"/>
    </font>
    <font>
      <sz val="14"/>
      <color indexed="10"/>
      <name val="TH SarabunIT๙"/>
      <family val="2"/>
    </font>
    <font>
      <sz val="1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187" fontId="4" fillId="0" borderId="10" xfId="1" applyNumberFormat="1" applyFont="1" applyBorder="1"/>
    <xf numFmtId="187" fontId="4" fillId="0" borderId="2" xfId="1" applyNumberFormat="1" applyFont="1" applyBorder="1"/>
    <xf numFmtId="0" fontId="4" fillId="0" borderId="2" xfId="0" applyFont="1" applyBorder="1" applyAlignment="1">
      <alignment horizontal="center" vertical="top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11" xfId="0" applyFont="1" applyBorder="1"/>
    <xf numFmtId="0" fontId="4" fillId="0" borderId="6" xfId="0" applyFont="1" applyBorder="1"/>
    <xf numFmtId="0" fontId="4" fillId="0" borderId="12" xfId="0" applyFont="1" applyBorder="1"/>
    <xf numFmtId="187" fontId="4" fillId="0" borderId="0" xfId="1" applyNumberFormat="1" applyFont="1" applyBorder="1"/>
    <xf numFmtId="187" fontId="4" fillId="0" borderId="6" xfId="1" applyNumberFormat="1" applyFont="1" applyBorder="1"/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187" fontId="4" fillId="0" borderId="15" xfId="1" applyNumberFormat="1" applyFont="1" applyBorder="1"/>
    <xf numFmtId="187" fontId="4" fillId="0" borderId="7" xfId="1" applyNumberFormat="1" applyFont="1" applyBorder="1"/>
    <xf numFmtId="187" fontId="4" fillId="0" borderId="6" xfId="1" applyNumberFormat="1" applyFont="1" applyBorder="1" applyAlignment="1">
      <alignment vertical="top"/>
    </xf>
    <xf numFmtId="0" fontId="4" fillId="0" borderId="7" xfId="0" applyFont="1" applyBorder="1"/>
    <xf numFmtId="49" fontId="4" fillId="0" borderId="6" xfId="1" applyNumberFormat="1" applyFont="1" applyBorder="1"/>
    <xf numFmtId="49" fontId="4" fillId="0" borderId="0" xfId="1" applyNumberFormat="1" applyFont="1" applyBorder="1"/>
    <xf numFmtId="49" fontId="4" fillId="0" borderId="7" xfId="1" applyNumberFormat="1" applyFont="1" applyBorder="1"/>
    <xf numFmtId="187" fontId="4" fillId="0" borderId="2" xfId="1" applyNumberFormat="1" applyFont="1" applyBorder="1" applyAlignment="1">
      <alignment vertical="top"/>
    </xf>
    <xf numFmtId="49" fontId="4" fillId="0" borderId="13" xfId="1" applyNumberFormat="1" applyFont="1" applyBorder="1"/>
    <xf numFmtId="187" fontId="4" fillId="0" borderId="7" xfId="1" applyNumberFormat="1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87" fontId="4" fillId="0" borderId="0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187" fontId="8" fillId="0" borderId="10" xfId="1" applyNumberFormat="1" applyFont="1" applyBorder="1"/>
    <xf numFmtId="187" fontId="8" fillId="0" borderId="2" xfId="1" applyNumberFormat="1" applyFont="1" applyBorder="1"/>
    <xf numFmtId="187" fontId="8" fillId="0" borderId="2" xfId="1" applyNumberFormat="1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187" fontId="8" fillId="0" borderId="0" xfId="1" applyNumberFormat="1" applyFont="1" applyBorder="1"/>
    <xf numFmtId="187" fontId="8" fillId="0" borderId="6" xfId="1" applyNumberFormat="1" applyFont="1" applyBorder="1"/>
    <xf numFmtId="187" fontId="8" fillId="0" borderId="6" xfId="1" applyNumberFormat="1" applyFont="1" applyBorder="1" applyAlignment="1">
      <alignment vertical="top"/>
    </xf>
    <xf numFmtId="0" fontId="5" fillId="0" borderId="7" xfId="0" applyFont="1" applyBorder="1"/>
    <xf numFmtId="187" fontId="4" fillId="0" borderId="8" xfId="1" applyNumberFormat="1" applyFont="1" applyBorder="1"/>
    <xf numFmtId="0" fontId="5" fillId="0" borderId="2" xfId="0" applyFont="1" applyBorder="1"/>
    <xf numFmtId="0" fontId="5" fillId="0" borderId="12" xfId="0" applyFont="1" applyBorder="1"/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187" fontId="4" fillId="0" borderId="2" xfId="1" applyNumberFormat="1" applyFont="1" applyBorder="1" applyAlignment="1">
      <alignment horizontal="center" vertical="top"/>
    </xf>
    <xf numFmtId="187" fontId="4" fillId="0" borderId="9" xfId="1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49" fontId="4" fillId="0" borderId="6" xfId="1" applyNumberFormat="1" applyFont="1" applyBorder="1" applyAlignment="1">
      <alignment vertical="top"/>
    </xf>
    <xf numFmtId="187" fontId="4" fillId="0" borderId="12" xfId="1" applyNumberFormat="1" applyFont="1" applyBorder="1" applyAlignment="1">
      <alignment horizontal="center" vertical="top"/>
    </xf>
    <xf numFmtId="187" fontId="4" fillId="0" borderId="6" xfId="1" applyNumberFormat="1" applyFont="1" applyBorder="1" applyAlignment="1">
      <alignment horizontal="center" vertical="top"/>
    </xf>
    <xf numFmtId="0" fontId="5" fillId="0" borderId="1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49" fontId="4" fillId="0" borderId="7" xfId="1" applyNumberFormat="1" applyFont="1" applyBorder="1" applyAlignment="1">
      <alignment vertical="top"/>
    </xf>
    <xf numFmtId="187" fontId="4" fillId="0" borderId="14" xfId="1" applyNumberFormat="1" applyFont="1" applyBorder="1" applyAlignment="1">
      <alignment horizontal="center" vertical="top"/>
    </xf>
    <xf numFmtId="187" fontId="4" fillId="0" borderId="7" xfId="1" applyNumberFormat="1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0" fontId="4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87" fontId="5" fillId="0" borderId="10" xfId="1" applyNumberFormat="1" applyFont="1" applyBorder="1" applyAlignment="1">
      <alignment horizontal="left" vertical="center"/>
    </xf>
    <xf numFmtId="187" fontId="5" fillId="0" borderId="8" xfId="1" applyNumberFormat="1" applyFont="1" applyBorder="1" applyAlignment="1">
      <alignment horizontal="left" vertical="center"/>
    </xf>
    <xf numFmtId="187" fontId="5" fillId="0" borderId="2" xfId="1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left" vertical="center"/>
    </xf>
    <xf numFmtId="187" fontId="5" fillId="0" borderId="13" xfId="1" applyNumberFormat="1" applyFont="1" applyBorder="1" applyAlignment="1">
      <alignment horizontal="left" vertical="center"/>
    </xf>
    <xf numFmtId="187" fontId="5" fillId="0" borderId="7" xfId="1" applyNumberFormat="1" applyFont="1" applyBorder="1" applyAlignment="1">
      <alignment horizontal="left" vertical="center"/>
    </xf>
    <xf numFmtId="187" fontId="5" fillId="0" borderId="15" xfId="1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87" fontId="4" fillId="0" borderId="0" xfId="1" applyNumberFormat="1" applyFont="1" applyBorder="1" applyAlignment="1">
      <alignment horizontal="left" vertical="center"/>
    </xf>
    <xf numFmtId="187" fontId="4" fillId="0" borderId="2" xfId="1" applyNumberFormat="1" applyFont="1" applyBorder="1" applyAlignment="1">
      <alignment horizontal="left" vertical="center"/>
    </xf>
    <xf numFmtId="187" fontId="4" fillId="0" borderId="10" xfId="1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187" fontId="4" fillId="0" borderId="6" xfId="1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7" fontId="4" fillId="0" borderId="15" xfId="1" applyNumberFormat="1" applyFont="1" applyBorder="1" applyAlignment="1">
      <alignment horizontal="left" vertical="center"/>
    </xf>
    <xf numFmtId="187" fontId="4" fillId="0" borderId="7" xfId="1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3" fontId="4" fillId="0" borderId="0" xfId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3" fontId="4" fillId="0" borderId="15" xfId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43" fontId="4" fillId="0" borderId="4" xfId="1" applyFont="1" applyBorder="1" applyAlignment="1">
      <alignment horizontal="left" vertical="center"/>
    </xf>
    <xf numFmtId="187" fontId="4" fillId="0" borderId="1" xfId="1" applyNumberFormat="1" applyFont="1" applyBorder="1" applyAlignment="1">
      <alignment horizontal="left" vertical="center"/>
    </xf>
    <xf numFmtId="187" fontId="4" fillId="0" borderId="4" xfId="1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87" fontId="4" fillId="0" borderId="11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/>
    </xf>
    <xf numFmtId="187" fontId="4" fillId="0" borderId="8" xfId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187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7" xfId="0" applyFont="1" applyBorder="1" applyAlignment="1">
      <alignment vertical="top" wrapText="1"/>
    </xf>
    <xf numFmtId="187" fontId="5" fillId="0" borderId="7" xfId="1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5" fillId="0" borderId="1" xfId="0" applyFont="1" applyBorder="1" applyAlignment="1">
      <alignment vertical="top"/>
    </xf>
    <xf numFmtId="0" fontId="9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187" fontId="5" fillId="0" borderId="0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8" fillId="0" borderId="6" xfId="0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vertical="top"/>
    </xf>
    <xf numFmtId="187" fontId="5" fillId="0" borderId="1" xfId="1" applyNumberFormat="1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49" fontId="5" fillId="0" borderId="0" xfId="1" applyNumberFormat="1" applyFont="1" applyBorder="1" applyAlignment="1">
      <alignment vertical="top"/>
    </xf>
    <xf numFmtId="187" fontId="5" fillId="0" borderId="0" xfId="1" applyNumberFormat="1" applyFont="1" applyBorder="1" applyAlignment="1">
      <alignment vertical="top"/>
    </xf>
    <xf numFmtId="187" fontId="9" fillId="0" borderId="0" xfId="0" applyNumberFormat="1" applyFont="1"/>
    <xf numFmtId="187" fontId="8" fillId="0" borderId="0" xfId="0" applyNumberFormat="1" applyFont="1" applyAlignment="1">
      <alignment horizontal="left" vertical="center"/>
    </xf>
    <xf numFmtId="187" fontId="5" fillId="0" borderId="0" xfId="0" applyNumberFormat="1" applyFont="1" applyAlignment="1">
      <alignment horizontal="left" vertical="center"/>
    </xf>
    <xf numFmtId="187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87" fontId="5" fillId="0" borderId="0" xfId="1" applyNumberFormat="1" applyFont="1" applyBorder="1" applyAlignment="1">
      <alignment horizontal="left" vertical="center"/>
    </xf>
    <xf numFmtId="187" fontId="5" fillId="0" borderId="11" xfId="1" applyNumberFormat="1" applyFont="1" applyBorder="1" applyAlignment="1">
      <alignment horizontal="left" vertical="center"/>
    </xf>
    <xf numFmtId="187" fontId="5" fillId="0" borderId="6" xfId="1" applyNumberFormat="1" applyFont="1" applyBorder="1" applyAlignment="1">
      <alignment horizontal="left" vertical="center"/>
    </xf>
    <xf numFmtId="187" fontId="5" fillId="0" borderId="1" xfId="1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187" fontId="4" fillId="0" borderId="13" xfId="1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87" fontId="4" fillId="0" borderId="13" xfId="1" applyNumberFormat="1" applyFont="1" applyBorder="1"/>
    <xf numFmtId="0" fontId="4" fillId="0" borderId="8" xfId="0" applyFont="1" applyBorder="1" applyAlignment="1">
      <alignment horizontal="center"/>
    </xf>
    <xf numFmtId="187" fontId="4" fillId="0" borderId="11" xfId="1" applyNumberFormat="1" applyFont="1" applyBorder="1"/>
    <xf numFmtId="0" fontId="4" fillId="0" borderId="10" xfId="0" applyFont="1" applyBorder="1"/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87" fontId="4" fillId="0" borderId="1" xfId="1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87" fontId="14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187" fontId="13" fillId="0" borderId="7" xfId="1" applyNumberFormat="1" applyFont="1" applyBorder="1" applyAlignment="1">
      <alignment horizontal="left" vertical="center"/>
    </xf>
    <xf numFmtId="187" fontId="13" fillId="0" borderId="15" xfId="1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87" fontId="13" fillId="0" borderId="2" xfId="1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187" fontId="17" fillId="0" borderId="8" xfId="1" applyNumberFormat="1" applyFont="1" applyBorder="1" applyAlignment="1">
      <alignment horizontal="left" vertical="center"/>
    </xf>
    <xf numFmtId="187" fontId="17" fillId="0" borderId="2" xfId="1" applyNumberFormat="1" applyFont="1" applyBorder="1" applyAlignment="1">
      <alignment horizontal="left" vertical="center"/>
    </xf>
    <xf numFmtId="187" fontId="17" fillId="0" borderId="9" xfId="1" applyNumberFormat="1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187" fontId="17" fillId="0" borderId="11" xfId="1" applyNumberFormat="1" applyFont="1" applyBorder="1" applyAlignment="1">
      <alignment horizontal="left" vertical="center"/>
    </xf>
    <xf numFmtId="187" fontId="13" fillId="0" borderId="11" xfId="1" applyNumberFormat="1" applyFont="1" applyBorder="1" applyAlignment="1">
      <alignment horizontal="left" vertical="center"/>
    </xf>
    <xf numFmtId="187" fontId="13" fillId="0" borderId="6" xfId="1" applyNumberFormat="1" applyFont="1" applyBorder="1" applyAlignment="1">
      <alignment horizontal="left" vertical="center"/>
    </xf>
    <xf numFmtId="187" fontId="13" fillId="0" borderId="12" xfId="1" applyNumberFormat="1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87" fontId="13" fillId="0" borderId="13" xfId="1" applyNumberFormat="1" applyFont="1" applyBorder="1" applyAlignment="1">
      <alignment horizontal="left" vertical="center"/>
    </xf>
    <xf numFmtId="187" fontId="13" fillId="0" borderId="14" xfId="1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187" fontId="13" fillId="0" borderId="0" xfId="1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7" fontId="19" fillId="0" borderId="0" xfId="0" applyNumberFormat="1" applyFont="1" applyAlignment="1">
      <alignment horizontal="left" vertical="center"/>
    </xf>
    <xf numFmtId="0" fontId="4" fillId="0" borderId="2" xfId="0" applyFont="1" applyBorder="1" applyAlignment="1"/>
    <xf numFmtId="187" fontId="8" fillId="0" borderId="2" xfId="1" applyNumberFormat="1" applyFont="1" applyBorder="1" applyAlignment="1"/>
    <xf numFmtId="0" fontId="4" fillId="0" borderId="0" xfId="0" applyFont="1" applyAlignment="1"/>
    <xf numFmtId="187" fontId="4" fillId="0" borderId="0" xfId="1" applyNumberFormat="1" applyFont="1" applyBorder="1" applyAlignment="1"/>
    <xf numFmtId="0" fontId="4" fillId="0" borderId="7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13" fillId="0" borderId="2" xfId="0" applyFont="1" applyBorder="1" applyAlignment="1"/>
    <xf numFmtId="0" fontId="13" fillId="0" borderId="10" xfId="0" applyFont="1" applyBorder="1" applyAlignment="1"/>
    <xf numFmtId="187" fontId="8" fillId="0" borderId="8" xfId="1" applyNumberFormat="1" applyFont="1" applyBorder="1" applyAlignment="1"/>
    <xf numFmtId="0" fontId="13" fillId="0" borderId="9" xfId="0" applyFont="1" applyBorder="1" applyAlignment="1"/>
    <xf numFmtId="0" fontId="13" fillId="0" borderId="7" xfId="0" applyFont="1" applyBorder="1" applyAlignment="1"/>
    <xf numFmtId="0" fontId="13" fillId="0" borderId="0" xfId="0" applyFont="1" applyBorder="1" applyAlignment="1"/>
    <xf numFmtId="49" fontId="4" fillId="0" borderId="13" xfId="0" applyNumberFormat="1" applyFont="1" applyBorder="1" applyAlignment="1"/>
    <xf numFmtId="187" fontId="13" fillId="0" borderId="7" xfId="1" applyNumberFormat="1" applyFont="1" applyBorder="1" applyAlignment="1"/>
    <xf numFmtId="187" fontId="13" fillId="0" borderId="15" xfId="1" applyNumberFormat="1" applyFont="1" applyBorder="1" applyAlignment="1"/>
    <xf numFmtId="0" fontId="16" fillId="0" borderId="6" xfId="0" applyFont="1" applyBorder="1" applyAlignment="1"/>
    <xf numFmtId="0" fontId="13" fillId="0" borderId="12" xfId="0" applyFont="1" applyBorder="1" applyAlignment="1"/>
    <xf numFmtId="187" fontId="4" fillId="0" borderId="8" xfId="1" applyNumberFormat="1" applyFont="1" applyBorder="1" applyAlignment="1"/>
    <xf numFmtId="187" fontId="13" fillId="0" borderId="2" xfId="1" applyNumberFormat="1" applyFont="1" applyBorder="1" applyAlignment="1"/>
    <xf numFmtId="187" fontId="13" fillId="0" borderId="8" xfId="1" applyNumberFormat="1" applyFont="1" applyBorder="1" applyAlignment="1"/>
    <xf numFmtId="0" fontId="13" fillId="0" borderId="15" xfId="0" applyFont="1" applyBorder="1" applyAlignment="1"/>
    <xf numFmtId="187" fontId="5" fillId="0" borderId="8" xfId="1" applyNumberFormat="1" applyFont="1" applyBorder="1" applyAlignment="1"/>
    <xf numFmtId="0" fontId="4" fillId="0" borderId="13" xfId="0" applyFont="1" applyBorder="1" applyAlignment="1"/>
    <xf numFmtId="0" fontId="13" fillId="0" borderId="14" xfId="0" applyFont="1" applyBorder="1" applyAlignment="1"/>
    <xf numFmtId="0" fontId="16" fillId="0" borderId="7" xfId="0" applyFont="1" applyBorder="1" applyAlignment="1"/>
    <xf numFmtId="0" fontId="4" fillId="0" borderId="0" xfId="0" applyFont="1" applyBorder="1" applyAlignment="1"/>
    <xf numFmtId="3" fontId="4" fillId="0" borderId="0" xfId="0" applyNumberFormat="1" applyFont="1" applyBorder="1" applyAlignment="1">
      <alignment wrapText="1"/>
    </xf>
    <xf numFmtId="49" fontId="4" fillId="0" borderId="0" xfId="1" applyNumberFormat="1" applyFont="1" applyBorder="1" applyAlignment="1"/>
    <xf numFmtId="0" fontId="17" fillId="0" borderId="0" xfId="0" applyFont="1" applyBorder="1" applyAlignment="1"/>
    <xf numFmtId="49" fontId="4" fillId="0" borderId="0" xfId="0" applyNumberFormat="1" applyFont="1" applyBorder="1" applyAlignment="1"/>
    <xf numFmtId="187" fontId="13" fillId="0" borderId="0" xfId="1" applyNumberFormat="1" applyFont="1" applyBorder="1" applyAlignment="1"/>
    <xf numFmtId="0" fontId="16" fillId="0" borderId="0" xfId="0" applyFont="1" applyBorder="1" applyAlignment="1"/>
    <xf numFmtId="0" fontId="18" fillId="0" borderId="0" xfId="0" applyFont="1" applyAlignment="1"/>
    <xf numFmtId="187" fontId="14" fillId="0" borderId="0" xfId="0" applyNumberFormat="1" applyFont="1" applyAlignment="1"/>
    <xf numFmtId="0" fontId="8" fillId="0" borderId="0" xfId="0" applyFont="1" applyAlignment="1"/>
    <xf numFmtId="187" fontId="19" fillId="0" borderId="0" xfId="0" applyNumberFormat="1" applyFont="1" applyAlignment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187" fontId="4" fillId="0" borderId="1" xfId="1" applyNumberFormat="1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87" fontId="4" fillId="0" borderId="9" xfId="1" applyNumberFormat="1" applyFont="1" applyBorder="1" applyAlignment="1">
      <alignment vertical="top"/>
    </xf>
    <xf numFmtId="0" fontId="5" fillId="0" borderId="9" xfId="0" applyFont="1" applyBorder="1"/>
    <xf numFmtId="3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/>
    <xf numFmtId="187" fontId="2" fillId="0" borderId="0" xfId="1" applyNumberFormat="1" applyFont="1" applyBorder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87" fontId="13" fillId="0" borderId="6" xfId="1" applyNumberFormat="1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187" fontId="4" fillId="0" borderId="2" xfId="1" applyNumberFormat="1" applyFont="1" applyBorder="1" applyAlignment="1">
      <alignment horizontal="left" vertical="top" wrapText="1"/>
    </xf>
    <xf numFmtId="187" fontId="4" fillId="0" borderId="2" xfId="1" applyNumberFormat="1" applyFont="1" applyBorder="1" applyAlignment="1">
      <alignment horizontal="left" vertical="top"/>
    </xf>
    <xf numFmtId="187" fontId="4" fillId="0" borderId="8" xfId="1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87" fontId="4" fillId="0" borderId="10" xfId="1" applyNumberFormat="1" applyFont="1" applyBorder="1" applyAlignment="1">
      <alignment horizontal="left" vertical="top"/>
    </xf>
    <xf numFmtId="187" fontId="4" fillId="0" borderId="0" xfId="1" applyNumberFormat="1" applyFont="1" applyBorder="1" applyAlignment="1">
      <alignment horizontal="left" vertical="top"/>
    </xf>
    <xf numFmtId="187" fontId="4" fillId="0" borderId="6" xfId="1" applyNumberFormat="1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187" fontId="4" fillId="0" borderId="1" xfId="1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187" fontId="5" fillId="0" borderId="0" xfId="1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87" fontId="10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13" fillId="0" borderId="7" xfId="0" applyFont="1" applyBorder="1"/>
    <xf numFmtId="0" fontId="17" fillId="0" borderId="6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/>
    </xf>
    <xf numFmtId="187" fontId="13" fillId="0" borderId="11" xfId="1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87" fontId="4" fillId="0" borderId="3" xfId="1" applyNumberFormat="1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87" fontId="4" fillId="0" borderId="0" xfId="0" applyNumberFormat="1" applyFont="1"/>
    <xf numFmtId="187" fontId="5" fillId="0" borderId="2" xfId="1" applyNumberFormat="1" applyFont="1" applyBorder="1" applyAlignment="1">
      <alignment vertical="top"/>
    </xf>
    <xf numFmtId="187" fontId="5" fillId="0" borderId="6" xfId="1" applyNumberFormat="1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4" fillId="0" borderId="10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17" fillId="0" borderId="4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187" fontId="4" fillId="0" borderId="1" xfId="1" applyNumberFormat="1" applyFont="1" applyBorder="1"/>
    <xf numFmtId="187" fontId="4" fillId="0" borderId="4" xfId="1" applyNumberFormat="1" applyFont="1" applyBorder="1"/>
    <xf numFmtId="187" fontId="4" fillId="0" borderId="1" xfId="1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3" fontId="4" fillId="0" borderId="3" xfId="1" applyFont="1" applyBorder="1" applyAlignment="1">
      <alignment horizontal="left" vertical="top"/>
    </xf>
    <xf numFmtId="187" fontId="4" fillId="0" borderId="5" xfId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187" fontId="4" fillId="0" borderId="12" xfId="1" applyNumberFormat="1" applyFont="1" applyBorder="1" applyAlignment="1">
      <alignment horizontal="left" vertical="top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1" fillId="0" borderId="0" xfId="0" applyFont="1"/>
    <xf numFmtId="0" fontId="22" fillId="0" borderId="0" xfId="0" applyFont="1"/>
    <xf numFmtId="187" fontId="21" fillId="0" borderId="0" xfId="1" applyNumberFormat="1" applyFont="1"/>
    <xf numFmtId="187" fontId="22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87" fontId="5" fillId="0" borderId="1" xfId="0" applyNumberFormat="1" applyFont="1" applyBorder="1"/>
    <xf numFmtId="0" fontId="4" fillId="0" borderId="4" xfId="0" applyFont="1" applyBorder="1" applyAlignment="1">
      <alignment horizontal="left" vertical="center"/>
    </xf>
    <xf numFmtId="187" fontId="8" fillId="0" borderId="1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center" wrapText="1"/>
    </xf>
    <xf numFmtId="187" fontId="13" fillId="0" borderId="8" xfId="1" applyNumberFormat="1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 applyAlignment="1"/>
    <xf numFmtId="0" fontId="4" fillId="0" borderId="4" xfId="0" applyFont="1" applyBorder="1" applyAlignment="1"/>
    <xf numFmtId="3" fontId="4" fillId="0" borderId="4" xfId="0" applyNumberFormat="1" applyFont="1" applyBorder="1" applyAlignment="1">
      <alignment wrapText="1"/>
    </xf>
    <xf numFmtId="0" fontId="4" fillId="0" borderId="5" xfId="0" applyFont="1" applyBorder="1" applyAlignment="1"/>
    <xf numFmtId="187" fontId="5" fillId="0" borderId="8" xfId="1" applyNumberFormat="1" applyFont="1" applyBorder="1"/>
    <xf numFmtId="187" fontId="5" fillId="0" borderId="2" xfId="1" applyNumberFormat="1" applyFont="1" applyBorder="1"/>
    <xf numFmtId="187" fontId="5" fillId="0" borderId="11" xfId="1" applyNumberFormat="1" applyFont="1" applyBorder="1"/>
    <xf numFmtId="187" fontId="5" fillId="0" borderId="7" xfId="1" applyNumberFormat="1" applyFont="1" applyBorder="1"/>
    <xf numFmtId="187" fontId="5" fillId="0" borderId="1" xfId="1" applyNumberFormat="1" applyFont="1" applyBorder="1"/>
    <xf numFmtId="187" fontId="8" fillId="0" borderId="1" xfId="0" applyNumberFormat="1" applyFont="1" applyBorder="1" applyAlignment="1"/>
    <xf numFmtId="187" fontId="5" fillId="0" borderId="1" xfId="1" applyNumberFormat="1" applyFont="1" applyBorder="1" applyAlignment="1">
      <alignment horizontal="left" vertical="center"/>
    </xf>
    <xf numFmtId="0" fontId="5" fillId="0" borderId="11" xfId="0" applyFont="1" applyBorder="1"/>
    <xf numFmtId="187" fontId="8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43075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7"/>
  <sheetViews>
    <sheetView view="pageBreakPreview" zoomScale="110" zoomScaleNormal="110" zoomScaleSheetLayoutView="110" workbookViewId="0">
      <selection activeCell="K96" sqref="K96"/>
    </sheetView>
  </sheetViews>
  <sheetFormatPr defaultRowHeight="18.75" x14ac:dyDescent="0.2"/>
  <cols>
    <col min="1" max="1" width="3.125" style="8" customWidth="1"/>
    <col min="2" max="2" width="15.5" style="4" customWidth="1"/>
    <col min="3" max="3" width="14.75" style="4" customWidth="1"/>
    <col min="4" max="4" width="13.125" style="4" customWidth="1"/>
    <col min="5" max="6" width="10.125" style="4" customWidth="1"/>
    <col min="7" max="7" width="9.875" style="4" customWidth="1"/>
    <col min="8" max="8" width="9.5" style="4" customWidth="1"/>
    <col min="9" max="9" width="9.625" style="4" customWidth="1"/>
    <col min="10" max="10" width="8.375" style="4" customWidth="1"/>
    <col min="11" max="11" width="11.5" style="4" customWidth="1"/>
    <col min="12" max="12" width="8.375" style="5" customWidth="1"/>
    <col min="13" max="13" width="9" style="4"/>
    <col min="14" max="18" width="10.75" style="4" bestFit="1" customWidth="1"/>
    <col min="19" max="256" width="9" style="4"/>
    <col min="257" max="257" width="3.125" style="4" customWidth="1"/>
    <col min="258" max="258" width="19" style="4" customWidth="1"/>
    <col min="259" max="259" width="18.75" style="4" customWidth="1"/>
    <col min="260" max="260" width="12.125" style="4" customWidth="1"/>
    <col min="261" max="261" width="9.5" style="4" customWidth="1"/>
    <col min="262" max="262" width="10" style="4" customWidth="1"/>
    <col min="263" max="263" width="9.875" style="4" customWidth="1"/>
    <col min="264" max="264" width="9.625" style="4" customWidth="1"/>
    <col min="265" max="265" width="8.375" style="4" customWidth="1"/>
    <col min="266" max="266" width="10.625" style="4" customWidth="1"/>
    <col min="267" max="267" width="8.5" style="4" customWidth="1"/>
    <col min="268" max="512" width="9" style="4"/>
    <col min="513" max="513" width="3.125" style="4" customWidth="1"/>
    <col min="514" max="514" width="19" style="4" customWidth="1"/>
    <col min="515" max="515" width="18.75" style="4" customWidth="1"/>
    <col min="516" max="516" width="12.125" style="4" customWidth="1"/>
    <col min="517" max="517" width="9.5" style="4" customWidth="1"/>
    <col min="518" max="518" width="10" style="4" customWidth="1"/>
    <col min="519" max="519" width="9.875" style="4" customWidth="1"/>
    <col min="520" max="520" width="9.625" style="4" customWidth="1"/>
    <col min="521" max="521" width="8.375" style="4" customWidth="1"/>
    <col min="522" max="522" width="10.625" style="4" customWidth="1"/>
    <col min="523" max="523" width="8.5" style="4" customWidth="1"/>
    <col min="524" max="768" width="9" style="4"/>
    <col min="769" max="769" width="3.125" style="4" customWidth="1"/>
    <col min="770" max="770" width="19" style="4" customWidth="1"/>
    <col min="771" max="771" width="18.75" style="4" customWidth="1"/>
    <col min="772" max="772" width="12.125" style="4" customWidth="1"/>
    <col min="773" max="773" width="9.5" style="4" customWidth="1"/>
    <col min="774" max="774" width="10" style="4" customWidth="1"/>
    <col min="775" max="775" width="9.875" style="4" customWidth="1"/>
    <col min="776" max="776" width="9.625" style="4" customWidth="1"/>
    <col min="777" max="777" width="8.375" style="4" customWidth="1"/>
    <col min="778" max="778" width="10.625" style="4" customWidth="1"/>
    <col min="779" max="779" width="8.5" style="4" customWidth="1"/>
    <col min="780" max="1024" width="9" style="4"/>
    <col min="1025" max="1025" width="3.125" style="4" customWidth="1"/>
    <col min="1026" max="1026" width="19" style="4" customWidth="1"/>
    <col min="1027" max="1027" width="18.75" style="4" customWidth="1"/>
    <col min="1028" max="1028" width="12.125" style="4" customWidth="1"/>
    <col min="1029" max="1029" width="9.5" style="4" customWidth="1"/>
    <col min="1030" max="1030" width="10" style="4" customWidth="1"/>
    <col min="1031" max="1031" width="9.875" style="4" customWidth="1"/>
    <col min="1032" max="1032" width="9.625" style="4" customWidth="1"/>
    <col min="1033" max="1033" width="8.375" style="4" customWidth="1"/>
    <col min="1034" max="1034" width="10.625" style="4" customWidth="1"/>
    <col min="1035" max="1035" width="8.5" style="4" customWidth="1"/>
    <col min="1036" max="1280" width="9" style="4"/>
    <col min="1281" max="1281" width="3.125" style="4" customWidth="1"/>
    <col min="1282" max="1282" width="19" style="4" customWidth="1"/>
    <col min="1283" max="1283" width="18.75" style="4" customWidth="1"/>
    <col min="1284" max="1284" width="12.125" style="4" customWidth="1"/>
    <col min="1285" max="1285" width="9.5" style="4" customWidth="1"/>
    <col min="1286" max="1286" width="10" style="4" customWidth="1"/>
    <col min="1287" max="1287" width="9.875" style="4" customWidth="1"/>
    <col min="1288" max="1288" width="9.625" style="4" customWidth="1"/>
    <col min="1289" max="1289" width="8.375" style="4" customWidth="1"/>
    <col min="1290" max="1290" width="10.625" style="4" customWidth="1"/>
    <col min="1291" max="1291" width="8.5" style="4" customWidth="1"/>
    <col min="1292" max="1536" width="9" style="4"/>
    <col min="1537" max="1537" width="3.125" style="4" customWidth="1"/>
    <col min="1538" max="1538" width="19" style="4" customWidth="1"/>
    <col min="1539" max="1539" width="18.75" style="4" customWidth="1"/>
    <col min="1540" max="1540" width="12.125" style="4" customWidth="1"/>
    <col min="1541" max="1541" width="9.5" style="4" customWidth="1"/>
    <col min="1542" max="1542" width="10" style="4" customWidth="1"/>
    <col min="1543" max="1543" width="9.875" style="4" customWidth="1"/>
    <col min="1544" max="1544" width="9.625" style="4" customWidth="1"/>
    <col min="1545" max="1545" width="8.375" style="4" customWidth="1"/>
    <col min="1546" max="1546" width="10.625" style="4" customWidth="1"/>
    <col min="1547" max="1547" width="8.5" style="4" customWidth="1"/>
    <col min="1548" max="1792" width="9" style="4"/>
    <col min="1793" max="1793" width="3.125" style="4" customWidth="1"/>
    <col min="1794" max="1794" width="19" style="4" customWidth="1"/>
    <col min="1795" max="1795" width="18.75" style="4" customWidth="1"/>
    <col min="1796" max="1796" width="12.125" style="4" customWidth="1"/>
    <col min="1797" max="1797" width="9.5" style="4" customWidth="1"/>
    <col min="1798" max="1798" width="10" style="4" customWidth="1"/>
    <col min="1799" max="1799" width="9.875" style="4" customWidth="1"/>
    <col min="1800" max="1800" width="9.625" style="4" customWidth="1"/>
    <col min="1801" max="1801" width="8.375" style="4" customWidth="1"/>
    <col min="1802" max="1802" width="10.625" style="4" customWidth="1"/>
    <col min="1803" max="1803" width="8.5" style="4" customWidth="1"/>
    <col min="1804" max="2048" width="9" style="4"/>
    <col min="2049" max="2049" width="3.125" style="4" customWidth="1"/>
    <col min="2050" max="2050" width="19" style="4" customWidth="1"/>
    <col min="2051" max="2051" width="18.75" style="4" customWidth="1"/>
    <col min="2052" max="2052" width="12.125" style="4" customWidth="1"/>
    <col min="2053" max="2053" width="9.5" style="4" customWidth="1"/>
    <col min="2054" max="2054" width="10" style="4" customWidth="1"/>
    <col min="2055" max="2055" width="9.875" style="4" customWidth="1"/>
    <col min="2056" max="2056" width="9.625" style="4" customWidth="1"/>
    <col min="2057" max="2057" width="8.375" style="4" customWidth="1"/>
    <col min="2058" max="2058" width="10.625" style="4" customWidth="1"/>
    <col min="2059" max="2059" width="8.5" style="4" customWidth="1"/>
    <col min="2060" max="2304" width="9" style="4"/>
    <col min="2305" max="2305" width="3.125" style="4" customWidth="1"/>
    <col min="2306" max="2306" width="19" style="4" customWidth="1"/>
    <col min="2307" max="2307" width="18.75" style="4" customWidth="1"/>
    <col min="2308" max="2308" width="12.125" style="4" customWidth="1"/>
    <col min="2309" max="2309" width="9.5" style="4" customWidth="1"/>
    <col min="2310" max="2310" width="10" style="4" customWidth="1"/>
    <col min="2311" max="2311" width="9.875" style="4" customWidth="1"/>
    <col min="2312" max="2312" width="9.625" style="4" customWidth="1"/>
    <col min="2313" max="2313" width="8.375" style="4" customWidth="1"/>
    <col min="2314" max="2314" width="10.625" style="4" customWidth="1"/>
    <col min="2315" max="2315" width="8.5" style="4" customWidth="1"/>
    <col min="2316" max="2560" width="9" style="4"/>
    <col min="2561" max="2561" width="3.125" style="4" customWidth="1"/>
    <col min="2562" max="2562" width="19" style="4" customWidth="1"/>
    <col min="2563" max="2563" width="18.75" style="4" customWidth="1"/>
    <col min="2564" max="2564" width="12.125" style="4" customWidth="1"/>
    <col min="2565" max="2565" width="9.5" style="4" customWidth="1"/>
    <col min="2566" max="2566" width="10" style="4" customWidth="1"/>
    <col min="2567" max="2567" width="9.875" style="4" customWidth="1"/>
    <col min="2568" max="2568" width="9.625" style="4" customWidth="1"/>
    <col min="2569" max="2569" width="8.375" style="4" customWidth="1"/>
    <col min="2570" max="2570" width="10.625" style="4" customWidth="1"/>
    <col min="2571" max="2571" width="8.5" style="4" customWidth="1"/>
    <col min="2572" max="2816" width="9" style="4"/>
    <col min="2817" max="2817" width="3.125" style="4" customWidth="1"/>
    <col min="2818" max="2818" width="19" style="4" customWidth="1"/>
    <col min="2819" max="2819" width="18.75" style="4" customWidth="1"/>
    <col min="2820" max="2820" width="12.125" style="4" customWidth="1"/>
    <col min="2821" max="2821" width="9.5" style="4" customWidth="1"/>
    <col min="2822" max="2822" width="10" style="4" customWidth="1"/>
    <col min="2823" max="2823" width="9.875" style="4" customWidth="1"/>
    <col min="2824" max="2824" width="9.625" style="4" customWidth="1"/>
    <col min="2825" max="2825" width="8.375" style="4" customWidth="1"/>
    <col min="2826" max="2826" width="10.625" style="4" customWidth="1"/>
    <col min="2827" max="2827" width="8.5" style="4" customWidth="1"/>
    <col min="2828" max="3072" width="9" style="4"/>
    <col min="3073" max="3073" width="3.125" style="4" customWidth="1"/>
    <col min="3074" max="3074" width="19" style="4" customWidth="1"/>
    <col min="3075" max="3075" width="18.75" style="4" customWidth="1"/>
    <col min="3076" max="3076" width="12.125" style="4" customWidth="1"/>
    <col min="3077" max="3077" width="9.5" style="4" customWidth="1"/>
    <col min="3078" max="3078" width="10" style="4" customWidth="1"/>
    <col min="3079" max="3079" width="9.875" style="4" customWidth="1"/>
    <col min="3080" max="3080" width="9.625" style="4" customWidth="1"/>
    <col min="3081" max="3081" width="8.375" style="4" customWidth="1"/>
    <col min="3082" max="3082" width="10.625" style="4" customWidth="1"/>
    <col min="3083" max="3083" width="8.5" style="4" customWidth="1"/>
    <col min="3084" max="3328" width="9" style="4"/>
    <col min="3329" max="3329" width="3.125" style="4" customWidth="1"/>
    <col min="3330" max="3330" width="19" style="4" customWidth="1"/>
    <col min="3331" max="3331" width="18.75" style="4" customWidth="1"/>
    <col min="3332" max="3332" width="12.125" style="4" customWidth="1"/>
    <col min="3333" max="3333" width="9.5" style="4" customWidth="1"/>
    <col min="3334" max="3334" width="10" style="4" customWidth="1"/>
    <col min="3335" max="3335" width="9.875" style="4" customWidth="1"/>
    <col min="3336" max="3336" width="9.625" style="4" customWidth="1"/>
    <col min="3337" max="3337" width="8.375" style="4" customWidth="1"/>
    <col min="3338" max="3338" width="10.625" style="4" customWidth="1"/>
    <col min="3339" max="3339" width="8.5" style="4" customWidth="1"/>
    <col min="3340" max="3584" width="9" style="4"/>
    <col min="3585" max="3585" width="3.125" style="4" customWidth="1"/>
    <col min="3586" max="3586" width="19" style="4" customWidth="1"/>
    <col min="3587" max="3587" width="18.75" style="4" customWidth="1"/>
    <col min="3588" max="3588" width="12.125" style="4" customWidth="1"/>
    <col min="3589" max="3589" width="9.5" style="4" customWidth="1"/>
    <col min="3590" max="3590" width="10" style="4" customWidth="1"/>
    <col min="3591" max="3591" width="9.875" style="4" customWidth="1"/>
    <col min="3592" max="3592" width="9.625" style="4" customWidth="1"/>
    <col min="3593" max="3593" width="8.375" style="4" customWidth="1"/>
    <col min="3594" max="3594" width="10.625" style="4" customWidth="1"/>
    <col min="3595" max="3595" width="8.5" style="4" customWidth="1"/>
    <col min="3596" max="3840" width="9" style="4"/>
    <col min="3841" max="3841" width="3.125" style="4" customWidth="1"/>
    <col min="3842" max="3842" width="19" style="4" customWidth="1"/>
    <col min="3843" max="3843" width="18.75" style="4" customWidth="1"/>
    <col min="3844" max="3844" width="12.125" style="4" customWidth="1"/>
    <col min="3845" max="3845" width="9.5" style="4" customWidth="1"/>
    <col min="3846" max="3846" width="10" style="4" customWidth="1"/>
    <col min="3847" max="3847" width="9.875" style="4" customWidth="1"/>
    <col min="3848" max="3848" width="9.625" style="4" customWidth="1"/>
    <col min="3849" max="3849" width="8.375" style="4" customWidth="1"/>
    <col min="3850" max="3850" width="10.625" style="4" customWidth="1"/>
    <col min="3851" max="3851" width="8.5" style="4" customWidth="1"/>
    <col min="3852" max="4096" width="9" style="4"/>
    <col min="4097" max="4097" width="3.125" style="4" customWidth="1"/>
    <col min="4098" max="4098" width="19" style="4" customWidth="1"/>
    <col min="4099" max="4099" width="18.75" style="4" customWidth="1"/>
    <col min="4100" max="4100" width="12.125" style="4" customWidth="1"/>
    <col min="4101" max="4101" width="9.5" style="4" customWidth="1"/>
    <col min="4102" max="4102" width="10" style="4" customWidth="1"/>
    <col min="4103" max="4103" width="9.875" style="4" customWidth="1"/>
    <col min="4104" max="4104" width="9.625" style="4" customWidth="1"/>
    <col min="4105" max="4105" width="8.375" style="4" customWidth="1"/>
    <col min="4106" max="4106" width="10.625" style="4" customWidth="1"/>
    <col min="4107" max="4107" width="8.5" style="4" customWidth="1"/>
    <col min="4108" max="4352" width="9" style="4"/>
    <col min="4353" max="4353" width="3.125" style="4" customWidth="1"/>
    <col min="4354" max="4354" width="19" style="4" customWidth="1"/>
    <col min="4355" max="4355" width="18.75" style="4" customWidth="1"/>
    <col min="4356" max="4356" width="12.125" style="4" customWidth="1"/>
    <col min="4357" max="4357" width="9.5" style="4" customWidth="1"/>
    <col min="4358" max="4358" width="10" style="4" customWidth="1"/>
    <col min="4359" max="4359" width="9.875" style="4" customWidth="1"/>
    <col min="4360" max="4360" width="9.625" style="4" customWidth="1"/>
    <col min="4361" max="4361" width="8.375" style="4" customWidth="1"/>
    <col min="4362" max="4362" width="10.625" style="4" customWidth="1"/>
    <col min="4363" max="4363" width="8.5" style="4" customWidth="1"/>
    <col min="4364" max="4608" width="9" style="4"/>
    <col min="4609" max="4609" width="3.125" style="4" customWidth="1"/>
    <col min="4610" max="4610" width="19" style="4" customWidth="1"/>
    <col min="4611" max="4611" width="18.75" style="4" customWidth="1"/>
    <col min="4612" max="4612" width="12.125" style="4" customWidth="1"/>
    <col min="4613" max="4613" width="9.5" style="4" customWidth="1"/>
    <col min="4614" max="4614" width="10" style="4" customWidth="1"/>
    <col min="4615" max="4615" width="9.875" style="4" customWidth="1"/>
    <col min="4616" max="4616" width="9.625" style="4" customWidth="1"/>
    <col min="4617" max="4617" width="8.375" style="4" customWidth="1"/>
    <col min="4618" max="4618" width="10.625" style="4" customWidth="1"/>
    <col min="4619" max="4619" width="8.5" style="4" customWidth="1"/>
    <col min="4620" max="4864" width="9" style="4"/>
    <col min="4865" max="4865" width="3.125" style="4" customWidth="1"/>
    <col min="4866" max="4866" width="19" style="4" customWidth="1"/>
    <col min="4867" max="4867" width="18.75" style="4" customWidth="1"/>
    <col min="4868" max="4868" width="12.125" style="4" customWidth="1"/>
    <col min="4869" max="4869" width="9.5" style="4" customWidth="1"/>
    <col min="4870" max="4870" width="10" style="4" customWidth="1"/>
    <col min="4871" max="4871" width="9.875" style="4" customWidth="1"/>
    <col min="4872" max="4872" width="9.625" style="4" customWidth="1"/>
    <col min="4873" max="4873" width="8.375" style="4" customWidth="1"/>
    <col min="4874" max="4874" width="10.625" style="4" customWidth="1"/>
    <col min="4875" max="4875" width="8.5" style="4" customWidth="1"/>
    <col min="4876" max="5120" width="9" style="4"/>
    <col min="5121" max="5121" width="3.125" style="4" customWidth="1"/>
    <col min="5122" max="5122" width="19" style="4" customWidth="1"/>
    <col min="5123" max="5123" width="18.75" style="4" customWidth="1"/>
    <col min="5124" max="5124" width="12.125" style="4" customWidth="1"/>
    <col min="5125" max="5125" width="9.5" style="4" customWidth="1"/>
    <col min="5126" max="5126" width="10" style="4" customWidth="1"/>
    <col min="5127" max="5127" width="9.875" style="4" customWidth="1"/>
    <col min="5128" max="5128" width="9.625" style="4" customWidth="1"/>
    <col min="5129" max="5129" width="8.375" style="4" customWidth="1"/>
    <col min="5130" max="5130" width="10.625" style="4" customWidth="1"/>
    <col min="5131" max="5131" width="8.5" style="4" customWidth="1"/>
    <col min="5132" max="5376" width="9" style="4"/>
    <col min="5377" max="5377" width="3.125" style="4" customWidth="1"/>
    <col min="5378" max="5378" width="19" style="4" customWidth="1"/>
    <col min="5379" max="5379" width="18.75" style="4" customWidth="1"/>
    <col min="5380" max="5380" width="12.125" style="4" customWidth="1"/>
    <col min="5381" max="5381" width="9.5" style="4" customWidth="1"/>
    <col min="5382" max="5382" width="10" style="4" customWidth="1"/>
    <col min="5383" max="5383" width="9.875" style="4" customWidth="1"/>
    <col min="5384" max="5384" width="9.625" style="4" customWidth="1"/>
    <col min="5385" max="5385" width="8.375" style="4" customWidth="1"/>
    <col min="5386" max="5386" width="10.625" style="4" customWidth="1"/>
    <col min="5387" max="5387" width="8.5" style="4" customWidth="1"/>
    <col min="5388" max="5632" width="9" style="4"/>
    <col min="5633" max="5633" width="3.125" style="4" customWidth="1"/>
    <col min="5634" max="5634" width="19" style="4" customWidth="1"/>
    <col min="5635" max="5635" width="18.75" style="4" customWidth="1"/>
    <col min="5636" max="5636" width="12.125" style="4" customWidth="1"/>
    <col min="5637" max="5637" width="9.5" style="4" customWidth="1"/>
    <col min="5638" max="5638" width="10" style="4" customWidth="1"/>
    <col min="5639" max="5639" width="9.875" style="4" customWidth="1"/>
    <col min="5640" max="5640" width="9.625" style="4" customWidth="1"/>
    <col min="5641" max="5641" width="8.375" style="4" customWidth="1"/>
    <col min="5642" max="5642" width="10.625" style="4" customWidth="1"/>
    <col min="5643" max="5643" width="8.5" style="4" customWidth="1"/>
    <col min="5644" max="5888" width="9" style="4"/>
    <col min="5889" max="5889" width="3.125" style="4" customWidth="1"/>
    <col min="5890" max="5890" width="19" style="4" customWidth="1"/>
    <col min="5891" max="5891" width="18.75" style="4" customWidth="1"/>
    <col min="5892" max="5892" width="12.125" style="4" customWidth="1"/>
    <col min="5893" max="5893" width="9.5" style="4" customWidth="1"/>
    <col min="5894" max="5894" width="10" style="4" customWidth="1"/>
    <col min="5895" max="5895" width="9.875" style="4" customWidth="1"/>
    <col min="5896" max="5896" width="9.625" style="4" customWidth="1"/>
    <col min="5897" max="5897" width="8.375" style="4" customWidth="1"/>
    <col min="5898" max="5898" width="10.625" style="4" customWidth="1"/>
    <col min="5899" max="5899" width="8.5" style="4" customWidth="1"/>
    <col min="5900" max="6144" width="9" style="4"/>
    <col min="6145" max="6145" width="3.125" style="4" customWidth="1"/>
    <col min="6146" max="6146" width="19" style="4" customWidth="1"/>
    <col min="6147" max="6147" width="18.75" style="4" customWidth="1"/>
    <col min="6148" max="6148" width="12.125" style="4" customWidth="1"/>
    <col min="6149" max="6149" width="9.5" style="4" customWidth="1"/>
    <col min="6150" max="6150" width="10" style="4" customWidth="1"/>
    <col min="6151" max="6151" width="9.875" style="4" customWidth="1"/>
    <col min="6152" max="6152" width="9.625" style="4" customWidth="1"/>
    <col min="6153" max="6153" width="8.375" style="4" customWidth="1"/>
    <col min="6154" max="6154" width="10.625" style="4" customWidth="1"/>
    <col min="6155" max="6155" width="8.5" style="4" customWidth="1"/>
    <col min="6156" max="6400" width="9" style="4"/>
    <col min="6401" max="6401" width="3.125" style="4" customWidth="1"/>
    <col min="6402" max="6402" width="19" style="4" customWidth="1"/>
    <col min="6403" max="6403" width="18.75" style="4" customWidth="1"/>
    <col min="6404" max="6404" width="12.125" style="4" customWidth="1"/>
    <col min="6405" max="6405" width="9.5" style="4" customWidth="1"/>
    <col min="6406" max="6406" width="10" style="4" customWidth="1"/>
    <col min="6407" max="6407" width="9.875" style="4" customWidth="1"/>
    <col min="6408" max="6408" width="9.625" style="4" customWidth="1"/>
    <col min="6409" max="6409" width="8.375" style="4" customWidth="1"/>
    <col min="6410" max="6410" width="10.625" style="4" customWidth="1"/>
    <col min="6411" max="6411" width="8.5" style="4" customWidth="1"/>
    <col min="6412" max="6656" width="9" style="4"/>
    <col min="6657" max="6657" width="3.125" style="4" customWidth="1"/>
    <col min="6658" max="6658" width="19" style="4" customWidth="1"/>
    <col min="6659" max="6659" width="18.75" style="4" customWidth="1"/>
    <col min="6660" max="6660" width="12.125" style="4" customWidth="1"/>
    <col min="6661" max="6661" width="9.5" style="4" customWidth="1"/>
    <col min="6662" max="6662" width="10" style="4" customWidth="1"/>
    <col min="6663" max="6663" width="9.875" style="4" customWidth="1"/>
    <col min="6664" max="6664" width="9.625" style="4" customWidth="1"/>
    <col min="6665" max="6665" width="8.375" style="4" customWidth="1"/>
    <col min="6666" max="6666" width="10.625" style="4" customWidth="1"/>
    <col min="6667" max="6667" width="8.5" style="4" customWidth="1"/>
    <col min="6668" max="6912" width="9" style="4"/>
    <col min="6913" max="6913" width="3.125" style="4" customWidth="1"/>
    <col min="6914" max="6914" width="19" style="4" customWidth="1"/>
    <col min="6915" max="6915" width="18.75" style="4" customWidth="1"/>
    <col min="6916" max="6916" width="12.125" style="4" customWidth="1"/>
    <col min="6917" max="6917" width="9.5" style="4" customWidth="1"/>
    <col min="6918" max="6918" width="10" style="4" customWidth="1"/>
    <col min="6919" max="6919" width="9.875" style="4" customWidth="1"/>
    <col min="6920" max="6920" width="9.625" style="4" customWidth="1"/>
    <col min="6921" max="6921" width="8.375" style="4" customWidth="1"/>
    <col min="6922" max="6922" width="10.625" style="4" customWidth="1"/>
    <col min="6923" max="6923" width="8.5" style="4" customWidth="1"/>
    <col min="6924" max="7168" width="9" style="4"/>
    <col min="7169" max="7169" width="3.125" style="4" customWidth="1"/>
    <col min="7170" max="7170" width="19" style="4" customWidth="1"/>
    <col min="7171" max="7171" width="18.75" style="4" customWidth="1"/>
    <col min="7172" max="7172" width="12.125" style="4" customWidth="1"/>
    <col min="7173" max="7173" width="9.5" style="4" customWidth="1"/>
    <col min="7174" max="7174" width="10" style="4" customWidth="1"/>
    <col min="7175" max="7175" width="9.875" style="4" customWidth="1"/>
    <col min="7176" max="7176" width="9.625" style="4" customWidth="1"/>
    <col min="7177" max="7177" width="8.375" style="4" customWidth="1"/>
    <col min="7178" max="7178" width="10.625" style="4" customWidth="1"/>
    <col min="7179" max="7179" width="8.5" style="4" customWidth="1"/>
    <col min="7180" max="7424" width="9" style="4"/>
    <col min="7425" max="7425" width="3.125" style="4" customWidth="1"/>
    <col min="7426" max="7426" width="19" style="4" customWidth="1"/>
    <col min="7427" max="7427" width="18.75" style="4" customWidth="1"/>
    <col min="7428" max="7428" width="12.125" style="4" customWidth="1"/>
    <col min="7429" max="7429" width="9.5" style="4" customWidth="1"/>
    <col min="7430" max="7430" width="10" style="4" customWidth="1"/>
    <col min="7431" max="7431" width="9.875" style="4" customWidth="1"/>
    <col min="7432" max="7432" width="9.625" style="4" customWidth="1"/>
    <col min="7433" max="7433" width="8.375" style="4" customWidth="1"/>
    <col min="7434" max="7434" width="10.625" style="4" customWidth="1"/>
    <col min="7435" max="7435" width="8.5" style="4" customWidth="1"/>
    <col min="7436" max="7680" width="9" style="4"/>
    <col min="7681" max="7681" width="3.125" style="4" customWidth="1"/>
    <col min="7682" max="7682" width="19" style="4" customWidth="1"/>
    <col min="7683" max="7683" width="18.75" style="4" customWidth="1"/>
    <col min="7684" max="7684" width="12.125" style="4" customWidth="1"/>
    <col min="7685" max="7685" width="9.5" style="4" customWidth="1"/>
    <col min="7686" max="7686" width="10" style="4" customWidth="1"/>
    <col min="7687" max="7687" width="9.875" style="4" customWidth="1"/>
    <col min="7688" max="7688" width="9.625" style="4" customWidth="1"/>
    <col min="7689" max="7689" width="8.375" style="4" customWidth="1"/>
    <col min="7690" max="7690" width="10.625" style="4" customWidth="1"/>
    <col min="7691" max="7691" width="8.5" style="4" customWidth="1"/>
    <col min="7692" max="7936" width="9" style="4"/>
    <col min="7937" max="7937" width="3.125" style="4" customWidth="1"/>
    <col min="7938" max="7938" width="19" style="4" customWidth="1"/>
    <col min="7939" max="7939" width="18.75" style="4" customWidth="1"/>
    <col min="7940" max="7940" width="12.125" style="4" customWidth="1"/>
    <col min="7941" max="7941" width="9.5" style="4" customWidth="1"/>
    <col min="7942" max="7942" width="10" style="4" customWidth="1"/>
    <col min="7943" max="7943" width="9.875" style="4" customWidth="1"/>
    <col min="7944" max="7944" width="9.625" style="4" customWidth="1"/>
    <col min="7945" max="7945" width="8.375" style="4" customWidth="1"/>
    <col min="7946" max="7946" width="10.625" style="4" customWidth="1"/>
    <col min="7947" max="7947" width="8.5" style="4" customWidth="1"/>
    <col min="7948" max="8192" width="9" style="4"/>
    <col min="8193" max="8193" width="3.125" style="4" customWidth="1"/>
    <col min="8194" max="8194" width="19" style="4" customWidth="1"/>
    <col min="8195" max="8195" width="18.75" style="4" customWidth="1"/>
    <col min="8196" max="8196" width="12.125" style="4" customWidth="1"/>
    <col min="8197" max="8197" width="9.5" style="4" customWidth="1"/>
    <col min="8198" max="8198" width="10" style="4" customWidth="1"/>
    <col min="8199" max="8199" width="9.875" style="4" customWidth="1"/>
    <col min="8200" max="8200" width="9.625" style="4" customWidth="1"/>
    <col min="8201" max="8201" width="8.375" style="4" customWidth="1"/>
    <col min="8202" max="8202" width="10.625" style="4" customWidth="1"/>
    <col min="8203" max="8203" width="8.5" style="4" customWidth="1"/>
    <col min="8204" max="8448" width="9" style="4"/>
    <col min="8449" max="8449" width="3.125" style="4" customWidth="1"/>
    <col min="8450" max="8450" width="19" style="4" customWidth="1"/>
    <col min="8451" max="8451" width="18.75" style="4" customWidth="1"/>
    <col min="8452" max="8452" width="12.125" style="4" customWidth="1"/>
    <col min="8453" max="8453" width="9.5" style="4" customWidth="1"/>
    <col min="8454" max="8454" width="10" style="4" customWidth="1"/>
    <col min="8455" max="8455" width="9.875" style="4" customWidth="1"/>
    <col min="8456" max="8456" width="9.625" style="4" customWidth="1"/>
    <col min="8457" max="8457" width="8.375" style="4" customWidth="1"/>
    <col min="8458" max="8458" width="10.625" style="4" customWidth="1"/>
    <col min="8459" max="8459" width="8.5" style="4" customWidth="1"/>
    <col min="8460" max="8704" width="9" style="4"/>
    <col min="8705" max="8705" width="3.125" style="4" customWidth="1"/>
    <col min="8706" max="8706" width="19" style="4" customWidth="1"/>
    <col min="8707" max="8707" width="18.75" style="4" customWidth="1"/>
    <col min="8708" max="8708" width="12.125" style="4" customWidth="1"/>
    <col min="8709" max="8709" width="9.5" style="4" customWidth="1"/>
    <col min="8710" max="8710" width="10" style="4" customWidth="1"/>
    <col min="8711" max="8711" width="9.875" style="4" customWidth="1"/>
    <col min="8712" max="8712" width="9.625" style="4" customWidth="1"/>
    <col min="8713" max="8713" width="8.375" style="4" customWidth="1"/>
    <col min="8714" max="8714" width="10.625" style="4" customWidth="1"/>
    <col min="8715" max="8715" width="8.5" style="4" customWidth="1"/>
    <col min="8716" max="8960" width="9" style="4"/>
    <col min="8961" max="8961" width="3.125" style="4" customWidth="1"/>
    <col min="8962" max="8962" width="19" style="4" customWidth="1"/>
    <col min="8963" max="8963" width="18.75" style="4" customWidth="1"/>
    <col min="8964" max="8964" width="12.125" style="4" customWidth="1"/>
    <col min="8965" max="8965" width="9.5" style="4" customWidth="1"/>
    <col min="8966" max="8966" width="10" style="4" customWidth="1"/>
    <col min="8967" max="8967" width="9.875" style="4" customWidth="1"/>
    <col min="8968" max="8968" width="9.625" style="4" customWidth="1"/>
    <col min="8969" max="8969" width="8.375" style="4" customWidth="1"/>
    <col min="8970" max="8970" width="10.625" style="4" customWidth="1"/>
    <col min="8971" max="8971" width="8.5" style="4" customWidth="1"/>
    <col min="8972" max="9216" width="9" style="4"/>
    <col min="9217" max="9217" width="3.125" style="4" customWidth="1"/>
    <col min="9218" max="9218" width="19" style="4" customWidth="1"/>
    <col min="9219" max="9219" width="18.75" style="4" customWidth="1"/>
    <col min="9220" max="9220" width="12.125" style="4" customWidth="1"/>
    <col min="9221" max="9221" width="9.5" style="4" customWidth="1"/>
    <col min="9222" max="9222" width="10" style="4" customWidth="1"/>
    <col min="9223" max="9223" width="9.875" style="4" customWidth="1"/>
    <col min="9224" max="9224" width="9.625" style="4" customWidth="1"/>
    <col min="9225" max="9225" width="8.375" style="4" customWidth="1"/>
    <col min="9226" max="9226" width="10.625" style="4" customWidth="1"/>
    <col min="9227" max="9227" width="8.5" style="4" customWidth="1"/>
    <col min="9228" max="9472" width="9" style="4"/>
    <col min="9473" max="9473" width="3.125" style="4" customWidth="1"/>
    <col min="9474" max="9474" width="19" style="4" customWidth="1"/>
    <col min="9475" max="9475" width="18.75" style="4" customWidth="1"/>
    <col min="9476" max="9476" width="12.125" style="4" customWidth="1"/>
    <col min="9477" max="9477" width="9.5" style="4" customWidth="1"/>
    <col min="9478" max="9478" width="10" style="4" customWidth="1"/>
    <col min="9479" max="9479" width="9.875" style="4" customWidth="1"/>
    <col min="9480" max="9480" width="9.625" style="4" customWidth="1"/>
    <col min="9481" max="9481" width="8.375" style="4" customWidth="1"/>
    <col min="9482" max="9482" width="10.625" style="4" customWidth="1"/>
    <col min="9483" max="9483" width="8.5" style="4" customWidth="1"/>
    <col min="9484" max="9728" width="9" style="4"/>
    <col min="9729" max="9729" width="3.125" style="4" customWidth="1"/>
    <col min="9730" max="9730" width="19" style="4" customWidth="1"/>
    <col min="9731" max="9731" width="18.75" style="4" customWidth="1"/>
    <col min="9732" max="9732" width="12.125" style="4" customWidth="1"/>
    <col min="9733" max="9733" width="9.5" style="4" customWidth="1"/>
    <col min="9734" max="9734" width="10" style="4" customWidth="1"/>
    <col min="9735" max="9735" width="9.875" style="4" customWidth="1"/>
    <col min="9736" max="9736" width="9.625" style="4" customWidth="1"/>
    <col min="9737" max="9737" width="8.375" style="4" customWidth="1"/>
    <col min="9738" max="9738" width="10.625" style="4" customWidth="1"/>
    <col min="9739" max="9739" width="8.5" style="4" customWidth="1"/>
    <col min="9740" max="9984" width="9" style="4"/>
    <col min="9985" max="9985" width="3.125" style="4" customWidth="1"/>
    <col min="9986" max="9986" width="19" style="4" customWidth="1"/>
    <col min="9987" max="9987" width="18.75" style="4" customWidth="1"/>
    <col min="9988" max="9988" width="12.125" style="4" customWidth="1"/>
    <col min="9989" max="9989" width="9.5" style="4" customWidth="1"/>
    <col min="9990" max="9990" width="10" style="4" customWidth="1"/>
    <col min="9991" max="9991" width="9.875" style="4" customWidth="1"/>
    <col min="9992" max="9992" width="9.625" style="4" customWidth="1"/>
    <col min="9993" max="9993" width="8.375" style="4" customWidth="1"/>
    <col min="9994" max="9994" width="10.625" style="4" customWidth="1"/>
    <col min="9995" max="9995" width="8.5" style="4" customWidth="1"/>
    <col min="9996" max="10240" width="9" style="4"/>
    <col min="10241" max="10241" width="3.125" style="4" customWidth="1"/>
    <col min="10242" max="10242" width="19" style="4" customWidth="1"/>
    <col min="10243" max="10243" width="18.75" style="4" customWidth="1"/>
    <col min="10244" max="10244" width="12.125" style="4" customWidth="1"/>
    <col min="10245" max="10245" width="9.5" style="4" customWidth="1"/>
    <col min="10246" max="10246" width="10" style="4" customWidth="1"/>
    <col min="10247" max="10247" width="9.875" style="4" customWidth="1"/>
    <col min="10248" max="10248" width="9.625" style="4" customWidth="1"/>
    <col min="10249" max="10249" width="8.375" style="4" customWidth="1"/>
    <col min="10250" max="10250" width="10.625" style="4" customWidth="1"/>
    <col min="10251" max="10251" width="8.5" style="4" customWidth="1"/>
    <col min="10252" max="10496" width="9" style="4"/>
    <col min="10497" max="10497" width="3.125" style="4" customWidth="1"/>
    <col min="10498" max="10498" width="19" style="4" customWidth="1"/>
    <col min="10499" max="10499" width="18.75" style="4" customWidth="1"/>
    <col min="10500" max="10500" width="12.125" style="4" customWidth="1"/>
    <col min="10501" max="10501" width="9.5" style="4" customWidth="1"/>
    <col min="10502" max="10502" width="10" style="4" customWidth="1"/>
    <col min="10503" max="10503" width="9.875" style="4" customWidth="1"/>
    <col min="10504" max="10504" width="9.625" style="4" customWidth="1"/>
    <col min="10505" max="10505" width="8.375" style="4" customWidth="1"/>
    <col min="10506" max="10506" width="10.625" style="4" customWidth="1"/>
    <col min="10507" max="10507" width="8.5" style="4" customWidth="1"/>
    <col min="10508" max="10752" width="9" style="4"/>
    <col min="10753" max="10753" width="3.125" style="4" customWidth="1"/>
    <col min="10754" max="10754" width="19" style="4" customWidth="1"/>
    <col min="10755" max="10755" width="18.75" style="4" customWidth="1"/>
    <col min="10756" max="10756" width="12.125" style="4" customWidth="1"/>
    <col min="10757" max="10757" width="9.5" style="4" customWidth="1"/>
    <col min="10758" max="10758" width="10" style="4" customWidth="1"/>
    <col min="10759" max="10759" width="9.875" style="4" customWidth="1"/>
    <col min="10760" max="10760" width="9.625" style="4" customWidth="1"/>
    <col min="10761" max="10761" width="8.375" style="4" customWidth="1"/>
    <col min="10762" max="10762" width="10.625" style="4" customWidth="1"/>
    <col min="10763" max="10763" width="8.5" style="4" customWidth="1"/>
    <col min="10764" max="11008" width="9" style="4"/>
    <col min="11009" max="11009" width="3.125" style="4" customWidth="1"/>
    <col min="11010" max="11010" width="19" style="4" customWidth="1"/>
    <col min="11011" max="11011" width="18.75" style="4" customWidth="1"/>
    <col min="11012" max="11012" width="12.125" style="4" customWidth="1"/>
    <col min="11013" max="11013" width="9.5" style="4" customWidth="1"/>
    <col min="11014" max="11014" width="10" style="4" customWidth="1"/>
    <col min="11015" max="11015" width="9.875" style="4" customWidth="1"/>
    <col min="11016" max="11016" width="9.625" style="4" customWidth="1"/>
    <col min="11017" max="11017" width="8.375" style="4" customWidth="1"/>
    <col min="11018" max="11018" width="10.625" style="4" customWidth="1"/>
    <col min="11019" max="11019" width="8.5" style="4" customWidth="1"/>
    <col min="11020" max="11264" width="9" style="4"/>
    <col min="11265" max="11265" width="3.125" style="4" customWidth="1"/>
    <col min="11266" max="11266" width="19" style="4" customWidth="1"/>
    <col min="11267" max="11267" width="18.75" style="4" customWidth="1"/>
    <col min="11268" max="11268" width="12.125" style="4" customWidth="1"/>
    <col min="11269" max="11269" width="9.5" style="4" customWidth="1"/>
    <col min="11270" max="11270" width="10" style="4" customWidth="1"/>
    <col min="11271" max="11271" width="9.875" style="4" customWidth="1"/>
    <col min="11272" max="11272" width="9.625" style="4" customWidth="1"/>
    <col min="11273" max="11273" width="8.375" style="4" customWidth="1"/>
    <col min="11274" max="11274" width="10.625" style="4" customWidth="1"/>
    <col min="11275" max="11275" width="8.5" style="4" customWidth="1"/>
    <col min="11276" max="11520" width="9" style="4"/>
    <col min="11521" max="11521" width="3.125" style="4" customWidth="1"/>
    <col min="11522" max="11522" width="19" style="4" customWidth="1"/>
    <col min="11523" max="11523" width="18.75" style="4" customWidth="1"/>
    <col min="11524" max="11524" width="12.125" style="4" customWidth="1"/>
    <col min="11525" max="11525" width="9.5" style="4" customWidth="1"/>
    <col min="11526" max="11526" width="10" style="4" customWidth="1"/>
    <col min="11527" max="11527" width="9.875" style="4" customWidth="1"/>
    <col min="11528" max="11528" width="9.625" style="4" customWidth="1"/>
    <col min="11529" max="11529" width="8.375" style="4" customWidth="1"/>
    <col min="11530" max="11530" width="10.625" style="4" customWidth="1"/>
    <col min="11531" max="11531" width="8.5" style="4" customWidth="1"/>
    <col min="11532" max="11776" width="9" style="4"/>
    <col min="11777" max="11777" width="3.125" style="4" customWidth="1"/>
    <col min="11778" max="11778" width="19" style="4" customWidth="1"/>
    <col min="11779" max="11779" width="18.75" style="4" customWidth="1"/>
    <col min="11780" max="11780" width="12.125" style="4" customWidth="1"/>
    <col min="11781" max="11781" width="9.5" style="4" customWidth="1"/>
    <col min="11782" max="11782" width="10" style="4" customWidth="1"/>
    <col min="11783" max="11783" width="9.875" style="4" customWidth="1"/>
    <col min="11784" max="11784" width="9.625" style="4" customWidth="1"/>
    <col min="11785" max="11785" width="8.375" style="4" customWidth="1"/>
    <col min="11786" max="11786" width="10.625" style="4" customWidth="1"/>
    <col min="11787" max="11787" width="8.5" style="4" customWidth="1"/>
    <col min="11788" max="12032" width="9" style="4"/>
    <col min="12033" max="12033" width="3.125" style="4" customWidth="1"/>
    <col min="12034" max="12034" width="19" style="4" customWidth="1"/>
    <col min="12035" max="12035" width="18.75" style="4" customWidth="1"/>
    <col min="12036" max="12036" width="12.125" style="4" customWidth="1"/>
    <col min="12037" max="12037" width="9.5" style="4" customWidth="1"/>
    <col min="12038" max="12038" width="10" style="4" customWidth="1"/>
    <col min="12039" max="12039" width="9.875" style="4" customWidth="1"/>
    <col min="12040" max="12040" width="9.625" style="4" customWidth="1"/>
    <col min="12041" max="12041" width="8.375" style="4" customWidth="1"/>
    <col min="12042" max="12042" width="10.625" style="4" customWidth="1"/>
    <col min="12043" max="12043" width="8.5" style="4" customWidth="1"/>
    <col min="12044" max="12288" width="9" style="4"/>
    <col min="12289" max="12289" width="3.125" style="4" customWidth="1"/>
    <col min="12290" max="12290" width="19" style="4" customWidth="1"/>
    <col min="12291" max="12291" width="18.75" style="4" customWidth="1"/>
    <col min="12292" max="12292" width="12.125" style="4" customWidth="1"/>
    <col min="12293" max="12293" width="9.5" style="4" customWidth="1"/>
    <col min="12294" max="12294" width="10" style="4" customWidth="1"/>
    <col min="12295" max="12295" width="9.875" style="4" customWidth="1"/>
    <col min="12296" max="12296" width="9.625" style="4" customWidth="1"/>
    <col min="12297" max="12297" width="8.375" style="4" customWidth="1"/>
    <col min="12298" max="12298" width="10.625" style="4" customWidth="1"/>
    <col min="12299" max="12299" width="8.5" style="4" customWidth="1"/>
    <col min="12300" max="12544" width="9" style="4"/>
    <col min="12545" max="12545" width="3.125" style="4" customWidth="1"/>
    <col min="12546" max="12546" width="19" style="4" customWidth="1"/>
    <col min="12547" max="12547" width="18.75" style="4" customWidth="1"/>
    <col min="12548" max="12548" width="12.125" style="4" customWidth="1"/>
    <col min="12549" max="12549" width="9.5" style="4" customWidth="1"/>
    <col min="12550" max="12550" width="10" style="4" customWidth="1"/>
    <col min="12551" max="12551" width="9.875" style="4" customWidth="1"/>
    <col min="12552" max="12552" width="9.625" style="4" customWidth="1"/>
    <col min="12553" max="12553" width="8.375" style="4" customWidth="1"/>
    <col min="12554" max="12554" width="10.625" style="4" customWidth="1"/>
    <col min="12555" max="12555" width="8.5" style="4" customWidth="1"/>
    <col min="12556" max="12800" width="9" style="4"/>
    <col min="12801" max="12801" width="3.125" style="4" customWidth="1"/>
    <col min="12802" max="12802" width="19" style="4" customWidth="1"/>
    <col min="12803" max="12803" width="18.75" style="4" customWidth="1"/>
    <col min="12804" max="12804" width="12.125" style="4" customWidth="1"/>
    <col min="12805" max="12805" width="9.5" style="4" customWidth="1"/>
    <col min="12806" max="12806" width="10" style="4" customWidth="1"/>
    <col min="12807" max="12807" width="9.875" style="4" customWidth="1"/>
    <col min="12808" max="12808" width="9.625" style="4" customWidth="1"/>
    <col min="12809" max="12809" width="8.375" style="4" customWidth="1"/>
    <col min="12810" max="12810" width="10.625" style="4" customWidth="1"/>
    <col min="12811" max="12811" width="8.5" style="4" customWidth="1"/>
    <col min="12812" max="13056" width="9" style="4"/>
    <col min="13057" max="13057" width="3.125" style="4" customWidth="1"/>
    <col min="13058" max="13058" width="19" style="4" customWidth="1"/>
    <col min="13059" max="13059" width="18.75" style="4" customWidth="1"/>
    <col min="13060" max="13060" width="12.125" style="4" customWidth="1"/>
    <col min="13061" max="13061" width="9.5" style="4" customWidth="1"/>
    <col min="13062" max="13062" width="10" style="4" customWidth="1"/>
    <col min="13063" max="13063" width="9.875" style="4" customWidth="1"/>
    <col min="13064" max="13064" width="9.625" style="4" customWidth="1"/>
    <col min="13065" max="13065" width="8.375" style="4" customWidth="1"/>
    <col min="13066" max="13066" width="10.625" style="4" customWidth="1"/>
    <col min="13067" max="13067" width="8.5" style="4" customWidth="1"/>
    <col min="13068" max="13312" width="9" style="4"/>
    <col min="13313" max="13313" width="3.125" style="4" customWidth="1"/>
    <col min="13314" max="13314" width="19" style="4" customWidth="1"/>
    <col min="13315" max="13315" width="18.75" style="4" customWidth="1"/>
    <col min="13316" max="13316" width="12.125" style="4" customWidth="1"/>
    <col min="13317" max="13317" width="9.5" style="4" customWidth="1"/>
    <col min="13318" max="13318" width="10" style="4" customWidth="1"/>
    <col min="13319" max="13319" width="9.875" style="4" customWidth="1"/>
    <col min="13320" max="13320" width="9.625" style="4" customWidth="1"/>
    <col min="13321" max="13321" width="8.375" style="4" customWidth="1"/>
    <col min="13322" max="13322" width="10.625" style="4" customWidth="1"/>
    <col min="13323" max="13323" width="8.5" style="4" customWidth="1"/>
    <col min="13324" max="13568" width="9" style="4"/>
    <col min="13569" max="13569" width="3.125" style="4" customWidth="1"/>
    <col min="13570" max="13570" width="19" style="4" customWidth="1"/>
    <col min="13571" max="13571" width="18.75" style="4" customWidth="1"/>
    <col min="13572" max="13572" width="12.125" style="4" customWidth="1"/>
    <col min="13573" max="13573" width="9.5" style="4" customWidth="1"/>
    <col min="13574" max="13574" width="10" style="4" customWidth="1"/>
    <col min="13575" max="13575" width="9.875" style="4" customWidth="1"/>
    <col min="13576" max="13576" width="9.625" style="4" customWidth="1"/>
    <col min="13577" max="13577" width="8.375" style="4" customWidth="1"/>
    <col min="13578" max="13578" width="10.625" style="4" customWidth="1"/>
    <col min="13579" max="13579" width="8.5" style="4" customWidth="1"/>
    <col min="13580" max="13824" width="9" style="4"/>
    <col min="13825" max="13825" width="3.125" style="4" customWidth="1"/>
    <col min="13826" max="13826" width="19" style="4" customWidth="1"/>
    <col min="13827" max="13827" width="18.75" style="4" customWidth="1"/>
    <col min="13828" max="13828" width="12.125" style="4" customWidth="1"/>
    <col min="13829" max="13829" width="9.5" style="4" customWidth="1"/>
    <col min="13830" max="13830" width="10" style="4" customWidth="1"/>
    <col min="13831" max="13831" width="9.875" style="4" customWidth="1"/>
    <col min="13832" max="13832" width="9.625" style="4" customWidth="1"/>
    <col min="13833" max="13833" width="8.375" style="4" customWidth="1"/>
    <col min="13834" max="13834" width="10.625" style="4" customWidth="1"/>
    <col min="13835" max="13835" width="8.5" style="4" customWidth="1"/>
    <col min="13836" max="14080" width="9" style="4"/>
    <col min="14081" max="14081" width="3.125" style="4" customWidth="1"/>
    <col min="14082" max="14082" width="19" style="4" customWidth="1"/>
    <col min="14083" max="14083" width="18.75" style="4" customWidth="1"/>
    <col min="14084" max="14084" width="12.125" style="4" customWidth="1"/>
    <col min="14085" max="14085" width="9.5" style="4" customWidth="1"/>
    <col min="14086" max="14086" width="10" style="4" customWidth="1"/>
    <col min="14087" max="14087" width="9.875" style="4" customWidth="1"/>
    <col min="14088" max="14088" width="9.625" style="4" customWidth="1"/>
    <col min="14089" max="14089" width="8.375" style="4" customWidth="1"/>
    <col min="14090" max="14090" width="10.625" style="4" customWidth="1"/>
    <col min="14091" max="14091" width="8.5" style="4" customWidth="1"/>
    <col min="14092" max="14336" width="9" style="4"/>
    <col min="14337" max="14337" width="3.125" style="4" customWidth="1"/>
    <col min="14338" max="14338" width="19" style="4" customWidth="1"/>
    <col min="14339" max="14339" width="18.75" style="4" customWidth="1"/>
    <col min="14340" max="14340" width="12.125" style="4" customWidth="1"/>
    <col min="14341" max="14341" width="9.5" style="4" customWidth="1"/>
    <col min="14342" max="14342" width="10" style="4" customWidth="1"/>
    <col min="14343" max="14343" width="9.875" style="4" customWidth="1"/>
    <col min="14344" max="14344" width="9.625" style="4" customWidth="1"/>
    <col min="14345" max="14345" width="8.375" style="4" customWidth="1"/>
    <col min="14346" max="14346" width="10.625" style="4" customWidth="1"/>
    <col min="14347" max="14347" width="8.5" style="4" customWidth="1"/>
    <col min="14348" max="14592" width="9" style="4"/>
    <col min="14593" max="14593" width="3.125" style="4" customWidth="1"/>
    <col min="14594" max="14594" width="19" style="4" customWidth="1"/>
    <col min="14595" max="14595" width="18.75" style="4" customWidth="1"/>
    <col min="14596" max="14596" width="12.125" style="4" customWidth="1"/>
    <col min="14597" max="14597" width="9.5" style="4" customWidth="1"/>
    <col min="14598" max="14598" width="10" style="4" customWidth="1"/>
    <col min="14599" max="14599" width="9.875" style="4" customWidth="1"/>
    <col min="14600" max="14600" width="9.625" style="4" customWidth="1"/>
    <col min="14601" max="14601" width="8.375" style="4" customWidth="1"/>
    <col min="14602" max="14602" width="10.625" style="4" customWidth="1"/>
    <col min="14603" max="14603" width="8.5" style="4" customWidth="1"/>
    <col min="14604" max="14848" width="9" style="4"/>
    <col min="14849" max="14849" width="3.125" style="4" customWidth="1"/>
    <col min="14850" max="14850" width="19" style="4" customWidth="1"/>
    <col min="14851" max="14851" width="18.75" style="4" customWidth="1"/>
    <col min="14852" max="14852" width="12.125" style="4" customWidth="1"/>
    <col min="14853" max="14853" width="9.5" style="4" customWidth="1"/>
    <col min="14854" max="14854" width="10" style="4" customWidth="1"/>
    <col min="14855" max="14855" width="9.875" style="4" customWidth="1"/>
    <col min="14856" max="14856" width="9.625" style="4" customWidth="1"/>
    <col min="14857" max="14857" width="8.375" style="4" customWidth="1"/>
    <col min="14858" max="14858" width="10.625" style="4" customWidth="1"/>
    <col min="14859" max="14859" width="8.5" style="4" customWidth="1"/>
    <col min="14860" max="15104" width="9" style="4"/>
    <col min="15105" max="15105" width="3.125" style="4" customWidth="1"/>
    <col min="15106" max="15106" width="19" style="4" customWidth="1"/>
    <col min="15107" max="15107" width="18.75" style="4" customWidth="1"/>
    <col min="15108" max="15108" width="12.125" style="4" customWidth="1"/>
    <col min="15109" max="15109" width="9.5" style="4" customWidth="1"/>
    <col min="15110" max="15110" width="10" style="4" customWidth="1"/>
    <col min="15111" max="15111" width="9.875" style="4" customWidth="1"/>
    <col min="15112" max="15112" width="9.625" style="4" customWidth="1"/>
    <col min="15113" max="15113" width="8.375" style="4" customWidth="1"/>
    <col min="15114" max="15114" width="10.625" style="4" customWidth="1"/>
    <col min="15115" max="15115" width="8.5" style="4" customWidth="1"/>
    <col min="15116" max="15360" width="9" style="4"/>
    <col min="15361" max="15361" width="3.125" style="4" customWidth="1"/>
    <col min="15362" max="15362" width="19" style="4" customWidth="1"/>
    <col min="15363" max="15363" width="18.75" style="4" customWidth="1"/>
    <col min="15364" max="15364" width="12.125" style="4" customWidth="1"/>
    <col min="15365" max="15365" width="9.5" style="4" customWidth="1"/>
    <col min="15366" max="15366" width="10" style="4" customWidth="1"/>
    <col min="15367" max="15367" width="9.875" style="4" customWidth="1"/>
    <col min="15368" max="15368" width="9.625" style="4" customWidth="1"/>
    <col min="15369" max="15369" width="8.375" style="4" customWidth="1"/>
    <col min="15370" max="15370" width="10.625" style="4" customWidth="1"/>
    <col min="15371" max="15371" width="8.5" style="4" customWidth="1"/>
    <col min="15372" max="15616" width="9" style="4"/>
    <col min="15617" max="15617" width="3.125" style="4" customWidth="1"/>
    <col min="15618" max="15618" width="19" style="4" customWidth="1"/>
    <col min="15619" max="15619" width="18.75" style="4" customWidth="1"/>
    <col min="15620" max="15620" width="12.125" style="4" customWidth="1"/>
    <col min="15621" max="15621" width="9.5" style="4" customWidth="1"/>
    <col min="15622" max="15622" width="10" style="4" customWidth="1"/>
    <col min="15623" max="15623" width="9.875" style="4" customWidth="1"/>
    <col min="15624" max="15624" width="9.625" style="4" customWidth="1"/>
    <col min="15625" max="15625" width="8.375" style="4" customWidth="1"/>
    <col min="15626" max="15626" width="10.625" style="4" customWidth="1"/>
    <col min="15627" max="15627" width="8.5" style="4" customWidth="1"/>
    <col min="15628" max="15872" width="9" style="4"/>
    <col min="15873" max="15873" width="3.125" style="4" customWidth="1"/>
    <col min="15874" max="15874" width="19" style="4" customWidth="1"/>
    <col min="15875" max="15875" width="18.75" style="4" customWidth="1"/>
    <col min="15876" max="15876" width="12.125" style="4" customWidth="1"/>
    <col min="15877" max="15877" width="9.5" style="4" customWidth="1"/>
    <col min="15878" max="15878" width="10" style="4" customWidth="1"/>
    <col min="15879" max="15879" width="9.875" style="4" customWidth="1"/>
    <col min="15880" max="15880" width="9.625" style="4" customWidth="1"/>
    <col min="15881" max="15881" width="8.375" style="4" customWidth="1"/>
    <col min="15882" max="15882" width="10.625" style="4" customWidth="1"/>
    <col min="15883" max="15883" width="8.5" style="4" customWidth="1"/>
    <col min="15884" max="16128" width="9" style="4"/>
    <col min="16129" max="16129" width="3.125" style="4" customWidth="1"/>
    <col min="16130" max="16130" width="19" style="4" customWidth="1"/>
    <col min="16131" max="16131" width="18.75" style="4" customWidth="1"/>
    <col min="16132" max="16132" width="12.125" style="4" customWidth="1"/>
    <col min="16133" max="16133" width="9.5" style="4" customWidth="1"/>
    <col min="16134" max="16134" width="10" style="4" customWidth="1"/>
    <col min="16135" max="16135" width="9.875" style="4" customWidth="1"/>
    <col min="16136" max="16136" width="9.625" style="4" customWidth="1"/>
    <col min="16137" max="16137" width="8.375" style="4" customWidth="1"/>
    <col min="16138" max="16138" width="10.625" style="4" customWidth="1"/>
    <col min="16139" max="16139" width="8.5" style="4" customWidth="1"/>
    <col min="16140" max="16384" width="9" style="4"/>
  </cols>
  <sheetData>
    <row r="2" spans="1:12" x14ac:dyDescent="0.2">
      <c r="A2" s="1" t="s">
        <v>0</v>
      </c>
      <c r="B2" s="2"/>
      <c r="C2" s="3"/>
      <c r="D2" s="3"/>
      <c r="E2" s="3"/>
      <c r="F2" s="3"/>
      <c r="G2" s="3"/>
      <c r="H2" s="3"/>
    </row>
    <row r="3" spans="1:12" x14ac:dyDescent="0.2">
      <c r="A3" s="1" t="s">
        <v>1</v>
      </c>
      <c r="C3" s="3"/>
      <c r="D3" s="3"/>
      <c r="E3" s="3"/>
      <c r="F3" s="3"/>
      <c r="G3" s="3"/>
      <c r="H3" s="3"/>
    </row>
    <row r="4" spans="1:12" ht="20.25" x14ac:dyDescent="0.2">
      <c r="A4" s="4"/>
      <c r="B4" s="1" t="s">
        <v>2</v>
      </c>
      <c r="C4" s="3"/>
      <c r="D4" s="3"/>
      <c r="E4" s="6"/>
      <c r="F4" s="6"/>
      <c r="G4" s="6"/>
      <c r="H4" s="3"/>
    </row>
    <row r="5" spans="1:12" ht="20.25" x14ac:dyDescent="0.2">
      <c r="A5" s="4"/>
      <c r="B5" s="1" t="s">
        <v>161</v>
      </c>
      <c r="C5" s="3"/>
      <c r="D5" s="3"/>
      <c r="E5" s="6"/>
      <c r="F5" s="6"/>
      <c r="G5" s="6"/>
      <c r="H5" s="3"/>
    </row>
    <row r="6" spans="1:12" s="8" customFormat="1" x14ac:dyDescent="0.2">
      <c r="A6" s="399" t="s">
        <v>3</v>
      </c>
      <c r="B6" s="399" t="s">
        <v>431</v>
      </c>
      <c r="C6" s="399" t="s">
        <v>4</v>
      </c>
      <c r="D6" s="7" t="s">
        <v>5</v>
      </c>
      <c r="E6" s="400" t="s">
        <v>6</v>
      </c>
      <c r="F6" s="401"/>
      <c r="G6" s="401"/>
      <c r="H6" s="401"/>
      <c r="I6" s="402"/>
      <c r="J6" s="7" t="s">
        <v>7</v>
      </c>
      <c r="K6" s="399" t="s">
        <v>8</v>
      </c>
      <c r="L6" s="397" t="s">
        <v>9</v>
      </c>
    </row>
    <row r="7" spans="1:12" s="8" customFormat="1" x14ac:dyDescent="0.2">
      <c r="A7" s="399"/>
      <c r="B7" s="399"/>
      <c r="C7" s="399"/>
      <c r="D7" s="9" t="s">
        <v>10</v>
      </c>
      <c r="E7" s="7">
        <v>2561</v>
      </c>
      <c r="F7" s="7">
        <v>2562</v>
      </c>
      <c r="G7" s="7">
        <v>2563</v>
      </c>
      <c r="H7" s="7">
        <v>2564</v>
      </c>
      <c r="I7" s="7">
        <v>2565</v>
      </c>
      <c r="J7" s="9" t="s">
        <v>11</v>
      </c>
      <c r="K7" s="399"/>
      <c r="L7" s="397"/>
    </row>
    <row r="8" spans="1:12" s="8" customFormat="1" x14ac:dyDescent="0.2">
      <c r="A8" s="399"/>
      <c r="B8" s="399"/>
      <c r="C8" s="399"/>
      <c r="D8" s="10" t="s">
        <v>12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0"/>
      <c r="K8" s="399"/>
      <c r="L8" s="397"/>
    </row>
    <row r="9" spans="1:12" s="19" customFormat="1" x14ac:dyDescent="0.3">
      <c r="A9" s="12">
        <v>1</v>
      </c>
      <c r="B9" s="13" t="s">
        <v>459</v>
      </c>
      <c r="C9" s="14" t="s">
        <v>14</v>
      </c>
      <c r="D9" s="15" t="s">
        <v>15</v>
      </c>
      <c r="E9" s="17">
        <v>98310</v>
      </c>
      <c r="F9" s="17">
        <v>98310</v>
      </c>
      <c r="G9" s="17">
        <v>101700</v>
      </c>
      <c r="H9" s="17">
        <v>101700</v>
      </c>
      <c r="I9" s="17">
        <v>101700</v>
      </c>
      <c r="J9" s="14" t="s">
        <v>16</v>
      </c>
      <c r="K9" s="13" t="s">
        <v>16</v>
      </c>
      <c r="L9" s="48" t="s">
        <v>17</v>
      </c>
    </row>
    <row r="10" spans="1:12" s="19" customFormat="1" x14ac:dyDescent="0.3">
      <c r="A10" s="20"/>
      <c r="B10" s="21" t="s">
        <v>461</v>
      </c>
      <c r="C10" s="22" t="s">
        <v>18</v>
      </c>
      <c r="D10" s="23" t="s">
        <v>19</v>
      </c>
      <c r="E10" s="25"/>
      <c r="F10" s="25"/>
      <c r="G10" s="24"/>
      <c r="H10" s="25"/>
      <c r="I10" s="25"/>
      <c r="J10" s="22" t="s">
        <v>20</v>
      </c>
      <c r="K10" s="21" t="s">
        <v>21</v>
      </c>
      <c r="L10" s="26" t="s">
        <v>347</v>
      </c>
    </row>
    <row r="11" spans="1:12" s="19" customFormat="1" x14ac:dyDescent="0.3">
      <c r="A11" s="20"/>
      <c r="B11" s="21" t="s">
        <v>460</v>
      </c>
      <c r="C11" s="22" t="s">
        <v>23</v>
      </c>
      <c r="D11" s="23"/>
      <c r="E11" s="25"/>
      <c r="F11" s="25"/>
      <c r="G11" s="24"/>
      <c r="H11" s="25"/>
      <c r="I11" s="25"/>
      <c r="J11" s="22" t="s">
        <v>24</v>
      </c>
      <c r="K11" s="21" t="s">
        <v>25</v>
      </c>
      <c r="L11" s="26" t="s">
        <v>27</v>
      </c>
    </row>
    <row r="12" spans="1:12" s="19" customFormat="1" x14ac:dyDescent="0.3">
      <c r="A12" s="20"/>
      <c r="B12" s="21" t="s">
        <v>158</v>
      </c>
      <c r="C12" s="22"/>
      <c r="D12" s="23"/>
      <c r="E12" s="25"/>
      <c r="F12" s="25"/>
      <c r="G12" s="24"/>
      <c r="H12" s="25"/>
      <c r="I12" s="25"/>
      <c r="J12" s="22" t="s">
        <v>26</v>
      </c>
      <c r="K12" s="21"/>
      <c r="L12" s="26"/>
    </row>
    <row r="13" spans="1:12" s="19" customFormat="1" x14ac:dyDescent="0.3">
      <c r="A13" s="20"/>
      <c r="B13" s="21" t="s">
        <v>159</v>
      </c>
      <c r="C13" s="22"/>
      <c r="D13" s="23"/>
      <c r="E13" s="25"/>
      <c r="F13" s="25"/>
      <c r="G13" s="24"/>
      <c r="H13" s="25"/>
      <c r="I13" s="25"/>
      <c r="J13" s="22"/>
      <c r="K13" s="21"/>
      <c r="L13" s="26"/>
    </row>
    <row r="14" spans="1:12" s="19" customFormat="1" x14ac:dyDescent="0.3">
      <c r="A14" s="27"/>
      <c r="B14" s="28" t="s">
        <v>160</v>
      </c>
      <c r="C14" s="22"/>
      <c r="D14" s="29"/>
      <c r="E14" s="31"/>
      <c r="F14" s="31"/>
      <c r="G14" s="30"/>
      <c r="H14" s="31"/>
      <c r="I14" s="25"/>
      <c r="J14" s="22"/>
      <c r="K14" s="21"/>
      <c r="L14" s="26"/>
    </row>
    <row r="15" spans="1:12" s="19" customFormat="1" x14ac:dyDescent="0.3">
      <c r="A15" s="12">
        <v>2</v>
      </c>
      <c r="B15" s="13" t="s">
        <v>463</v>
      </c>
      <c r="C15" s="22"/>
      <c r="D15" s="15" t="s">
        <v>15</v>
      </c>
      <c r="E15" s="17">
        <v>200000</v>
      </c>
      <c r="F15" s="17">
        <v>200000</v>
      </c>
      <c r="G15" s="16">
        <v>153000</v>
      </c>
      <c r="H15" s="17">
        <v>200000</v>
      </c>
      <c r="I15" s="17">
        <v>200000</v>
      </c>
      <c r="J15" s="22"/>
      <c r="K15" s="21"/>
      <c r="L15" s="26"/>
    </row>
    <row r="16" spans="1:12" s="19" customFormat="1" x14ac:dyDescent="0.3">
      <c r="A16" s="20"/>
      <c r="B16" s="21" t="s">
        <v>462</v>
      </c>
      <c r="C16" s="22"/>
      <c r="D16" s="23" t="s">
        <v>19</v>
      </c>
      <c r="E16" s="25"/>
      <c r="F16" s="25"/>
      <c r="G16" s="24"/>
      <c r="H16" s="25"/>
      <c r="I16" s="25"/>
      <c r="J16" s="22"/>
      <c r="K16" s="21"/>
      <c r="L16" s="26"/>
    </row>
    <row r="17" spans="1:12" s="19" customFormat="1" x14ac:dyDescent="0.3">
      <c r="A17" s="20"/>
      <c r="B17" s="21" t="s">
        <v>28</v>
      </c>
      <c r="C17" s="22"/>
      <c r="D17" s="23"/>
      <c r="E17" s="25"/>
      <c r="F17" s="25"/>
      <c r="G17" s="24"/>
      <c r="H17" s="32"/>
      <c r="I17" s="32"/>
      <c r="J17" s="22"/>
      <c r="K17" s="21"/>
      <c r="L17" s="26"/>
    </row>
    <row r="18" spans="1:12" s="19" customFormat="1" x14ac:dyDescent="0.3">
      <c r="A18" s="12">
        <v>3</v>
      </c>
      <c r="B18" s="13" t="s">
        <v>463</v>
      </c>
      <c r="C18" s="22"/>
      <c r="D18" s="15" t="s">
        <v>15</v>
      </c>
      <c r="E18" s="17">
        <v>110000</v>
      </c>
      <c r="F18" s="17">
        <v>110000</v>
      </c>
      <c r="G18" s="17">
        <v>110000</v>
      </c>
      <c r="H18" s="16">
        <v>110000</v>
      </c>
      <c r="I18" s="17">
        <v>110000</v>
      </c>
      <c r="J18" s="22"/>
      <c r="K18" s="21"/>
      <c r="L18" s="26"/>
    </row>
    <row r="19" spans="1:12" s="19" customFormat="1" x14ac:dyDescent="0.3">
      <c r="A19" s="20"/>
      <c r="B19" s="21" t="s">
        <v>462</v>
      </c>
      <c r="C19" s="22"/>
      <c r="D19" s="23" t="s">
        <v>19</v>
      </c>
      <c r="E19" s="25"/>
      <c r="F19" s="25"/>
      <c r="G19" s="25"/>
      <c r="H19" s="24"/>
      <c r="I19" s="25"/>
      <c r="J19" s="22"/>
      <c r="K19" s="21"/>
      <c r="L19" s="26"/>
    </row>
    <row r="20" spans="1:12" s="19" customFormat="1" x14ac:dyDescent="0.3">
      <c r="A20" s="20"/>
      <c r="B20" s="21" t="s">
        <v>464</v>
      </c>
      <c r="C20" s="33"/>
      <c r="D20" s="23"/>
      <c r="E20" s="34"/>
      <c r="F20" s="34"/>
      <c r="G20" s="34"/>
      <c r="H20" s="35"/>
      <c r="I20" s="36"/>
      <c r="J20" s="33"/>
      <c r="K20" s="28"/>
      <c r="L20" s="26"/>
    </row>
    <row r="21" spans="1:12" s="19" customFormat="1" x14ac:dyDescent="0.3">
      <c r="A21" s="12">
        <v>4</v>
      </c>
      <c r="B21" s="14" t="s">
        <v>463</v>
      </c>
      <c r="C21" s="14" t="s">
        <v>29</v>
      </c>
      <c r="D21" s="14" t="s">
        <v>15</v>
      </c>
      <c r="E21" s="17">
        <v>500000</v>
      </c>
      <c r="F21" s="17">
        <v>500000</v>
      </c>
      <c r="G21" s="16">
        <v>441000</v>
      </c>
      <c r="H21" s="37">
        <v>500000</v>
      </c>
      <c r="I21" s="37">
        <v>500000</v>
      </c>
      <c r="J21" s="14" t="s">
        <v>30</v>
      </c>
      <c r="K21" s="14" t="s">
        <v>31</v>
      </c>
      <c r="L21" s="26"/>
    </row>
    <row r="22" spans="1:12" s="19" customFormat="1" x14ac:dyDescent="0.3">
      <c r="A22" s="20"/>
      <c r="B22" s="22" t="s">
        <v>462</v>
      </c>
      <c r="C22" s="22" t="s">
        <v>32</v>
      </c>
      <c r="D22" s="22" t="s">
        <v>19</v>
      </c>
      <c r="E22" s="24"/>
      <c r="F22" s="25"/>
      <c r="G22" s="24"/>
      <c r="H22" s="32"/>
      <c r="I22" s="32"/>
      <c r="J22" s="22" t="s">
        <v>348</v>
      </c>
      <c r="K22" s="22" t="s">
        <v>34</v>
      </c>
      <c r="L22" s="26"/>
    </row>
    <row r="23" spans="1:12" s="19" customFormat="1" x14ac:dyDescent="0.3">
      <c r="A23" s="27"/>
      <c r="B23" s="33" t="s">
        <v>465</v>
      </c>
      <c r="C23" s="33" t="s">
        <v>35</v>
      </c>
      <c r="D23" s="33"/>
      <c r="E23" s="38"/>
      <c r="F23" s="31"/>
      <c r="G23" s="30"/>
      <c r="H23" s="39"/>
      <c r="I23" s="39"/>
      <c r="J23" s="33" t="s">
        <v>349</v>
      </c>
      <c r="K23" s="33"/>
      <c r="L23" s="40"/>
    </row>
    <row r="24" spans="1:12" s="19" customFormat="1" x14ac:dyDescent="0.3">
      <c r="A24" s="41"/>
      <c r="B24" s="42"/>
      <c r="C24" s="42"/>
      <c r="D24" s="42"/>
      <c r="E24" s="35"/>
      <c r="F24" s="24"/>
      <c r="G24" s="24"/>
      <c r="H24" s="43"/>
      <c r="I24" s="43"/>
      <c r="J24" s="42"/>
      <c r="K24" s="42">
        <v>80</v>
      </c>
      <c r="L24" s="44"/>
    </row>
    <row r="25" spans="1:12" s="8" customFormat="1" x14ac:dyDescent="0.2">
      <c r="A25" s="399" t="s">
        <v>3</v>
      </c>
      <c r="B25" s="399" t="s">
        <v>431</v>
      </c>
      <c r="C25" s="399" t="s">
        <v>4</v>
      </c>
      <c r="D25" s="7" t="s">
        <v>5</v>
      </c>
      <c r="E25" s="400" t="s">
        <v>6</v>
      </c>
      <c r="F25" s="401"/>
      <c r="G25" s="401"/>
      <c r="H25" s="401"/>
      <c r="I25" s="402"/>
      <c r="J25" s="7" t="s">
        <v>7</v>
      </c>
      <c r="K25" s="399" t="s">
        <v>8</v>
      </c>
      <c r="L25" s="397" t="s">
        <v>9</v>
      </c>
    </row>
    <row r="26" spans="1:12" s="8" customFormat="1" x14ac:dyDescent="0.2">
      <c r="A26" s="399"/>
      <c r="B26" s="399"/>
      <c r="C26" s="399"/>
      <c r="D26" s="9" t="s">
        <v>10</v>
      </c>
      <c r="E26" s="7">
        <v>2561</v>
      </c>
      <c r="F26" s="7">
        <v>2562</v>
      </c>
      <c r="G26" s="7">
        <v>2563</v>
      </c>
      <c r="H26" s="7">
        <v>2564</v>
      </c>
      <c r="I26" s="7">
        <v>2565</v>
      </c>
      <c r="J26" s="9" t="s">
        <v>11</v>
      </c>
      <c r="K26" s="399"/>
      <c r="L26" s="397"/>
    </row>
    <row r="27" spans="1:12" s="8" customFormat="1" x14ac:dyDescent="0.2">
      <c r="A27" s="399"/>
      <c r="B27" s="399"/>
      <c r="C27" s="399"/>
      <c r="D27" s="10" t="s">
        <v>12</v>
      </c>
      <c r="E27" s="11" t="s">
        <v>13</v>
      </c>
      <c r="F27" s="11" t="s">
        <v>13</v>
      </c>
      <c r="G27" s="11" t="s">
        <v>13</v>
      </c>
      <c r="H27" s="11" t="s">
        <v>13</v>
      </c>
      <c r="I27" s="11" t="s">
        <v>13</v>
      </c>
      <c r="J27" s="10"/>
      <c r="K27" s="399"/>
      <c r="L27" s="397"/>
    </row>
    <row r="28" spans="1:12" s="19" customFormat="1" x14ac:dyDescent="0.3">
      <c r="A28" s="12">
        <v>5</v>
      </c>
      <c r="B28" s="13" t="s">
        <v>36</v>
      </c>
      <c r="C28" s="14" t="s">
        <v>29</v>
      </c>
      <c r="D28" s="14" t="s">
        <v>37</v>
      </c>
      <c r="E28" s="45">
        <v>2000000</v>
      </c>
      <c r="F28" s="46">
        <v>2000000</v>
      </c>
      <c r="G28" s="45">
        <v>1680000</v>
      </c>
      <c r="H28" s="46">
        <v>2000000</v>
      </c>
      <c r="I28" s="47">
        <v>2000000</v>
      </c>
      <c r="J28" s="14" t="s">
        <v>30</v>
      </c>
      <c r="K28" s="14" t="s">
        <v>31</v>
      </c>
      <c r="L28" s="48" t="s">
        <v>17</v>
      </c>
    </row>
    <row r="29" spans="1:12" s="19" customFormat="1" x14ac:dyDescent="0.3">
      <c r="A29" s="20"/>
      <c r="B29" s="21" t="s">
        <v>39</v>
      </c>
      <c r="C29" s="22" t="s">
        <v>32</v>
      </c>
      <c r="D29" s="22" t="s">
        <v>40</v>
      </c>
      <c r="E29" s="49"/>
      <c r="F29" s="50"/>
      <c r="G29" s="49"/>
      <c r="H29" s="50"/>
      <c r="I29" s="51"/>
      <c r="J29" s="22" t="s">
        <v>33</v>
      </c>
      <c r="K29" s="22" t="s">
        <v>34</v>
      </c>
      <c r="L29" s="26" t="s">
        <v>347</v>
      </c>
    </row>
    <row r="30" spans="1:12" s="19" customFormat="1" x14ac:dyDescent="0.3">
      <c r="A30" s="20"/>
      <c r="B30" s="21" t="s">
        <v>409</v>
      </c>
      <c r="C30" s="22" t="s">
        <v>35</v>
      </c>
      <c r="D30" s="22"/>
      <c r="E30" s="49"/>
      <c r="F30" s="50"/>
      <c r="G30" s="49"/>
      <c r="H30" s="50"/>
      <c r="I30" s="51"/>
      <c r="J30" s="22"/>
      <c r="K30" s="22"/>
      <c r="L30" s="26" t="s">
        <v>38</v>
      </c>
    </row>
    <row r="31" spans="1:12" s="19" customFormat="1" x14ac:dyDescent="0.3">
      <c r="A31" s="12">
        <v>6</v>
      </c>
      <c r="B31" s="56" t="s">
        <v>43</v>
      </c>
      <c r="C31" s="56" t="s">
        <v>44</v>
      </c>
      <c r="D31" s="57" t="s">
        <v>45</v>
      </c>
      <c r="E31" s="58">
        <v>170000</v>
      </c>
      <c r="F31" s="59">
        <v>170000</v>
      </c>
      <c r="G31" s="59"/>
      <c r="H31" s="59"/>
      <c r="I31" s="58"/>
      <c r="J31" s="60" t="s">
        <v>46</v>
      </c>
      <c r="K31" s="56" t="s">
        <v>47</v>
      </c>
      <c r="L31" s="48" t="s">
        <v>17</v>
      </c>
    </row>
    <row r="32" spans="1:12" s="19" customFormat="1" x14ac:dyDescent="0.3">
      <c r="A32" s="20"/>
      <c r="B32" s="61" t="s">
        <v>49</v>
      </c>
      <c r="C32" s="61" t="s">
        <v>50</v>
      </c>
      <c r="D32" s="62"/>
      <c r="E32" s="63"/>
      <c r="F32" s="64"/>
      <c r="G32" s="64"/>
      <c r="H32" s="64"/>
      <c r="I32" s="65"/>
      <c r="J32" s="61" t="s">
        <v>51</v>
      </c>
      <c r="K32" s="61" t="s">
        <v>52</v>
      </c>
      <c r="L32" s="26" t="s">
        <v>22</v>
      </c>
    </row>
    <row r="33" spans="1:12" s="19" customFormat="1" x14ac:dyDescent="0.3">
      <c r="A33" s="20"/>
      <c r="B33" s="61" t="s">
        <v>423</v>
      </c>
      <c r="C33" s="61" t="s">
        <v>53</v>
      </c>
      <c r="D33" s="62"/>
      <c r="E33" s="63"/>
      <c r="F33" s="64"/>
      <c r="G33" s="64"/>
      <c r="H33" s="64"/>
      <c r="I33" s="65"/>
      <c r="J33" s="61"/>
      <c r="K33" s="61"/>
      <c r="L33" s="66" t="s">
        <v>48</v>
      </c>
    </row>
    <row r="34" spans="1:12" s="19" customFormat="1" x14ac:dyDescent="0.3">
      <c r="A34" s="27"/>
      <c r="B34" s="67" t="s">
        <v>424</v>
      </c>
      <c r="C34" s="67"/>
      <c r="D34" s="68"/>
      <c r="E34" s="69"/>
      <c r="F34" s="70"/>
      <c r="G34" s="70"/>
      <c r="H34" s="70"/>
      <c r="I34" s="71"/>
      <c r="J34" s="67"/>
      <c r="K34" s="67"/>
      <c r="L34" s="72"/>
    </row>
    <row r="35" spans="1:12" x14ac:dyDescent="0.2">
      <c r="A35" s="12">
        <v>7</v>
      </c>
      <c r="B35" s="73" t="s">
        <v>162</v>
      </c>
      <c r="C35" s="99" t="s">
        <v>163</v>
      </c>
      <c r="D35" s="73" t="s">
        <v>54</v>
      </c>
      <c r="E35" s="75">
        <v>1200000</v>
      </c>
      <c r="F35" s="76">
        <v>1200000</v>
      </c>
      <c r="G35" s="77">
        <v>1000000</v>
      </c>
      <c r="H35" s="76">
        <v>1200000</v>
      </c>
      <c r="I35" s="77">
        <v>1200000</v>
      </c>
      <c r="J35" s="73" t="s">
        <v>55</v>
      </c>
      <c r="K35" s="73" t="s">
        <v>31</v>
      </c>
      <c r="L35" s="74" t="s">
        <v>56</v>
      </c>
    </row>
    <row r="36" spans="1:12" x14ac:dyDescent="0.2">
      <c r="A36" s="20"/>
      <c r="B36" s="88" t="s">
        <v>425</v>
      </c>
      <c r="C36" s="89" t="s">
        <v>164</v>
      </c>
      <c r="D36" s="88" t="s">
        <v>57</v>
      </c>
      <c r="E36" s="160"/>
      <c r="F36" s="161"/>
      <c r="G36" s="162"/>
      <c r="H36" s="160"/>
      <c r="I36" s="162"/>
      <c r="J36" s="88" t="s">
        <v>33</v>
      </c>
      <c r="K36" s="88" t="s">
        <v>34</v>
      </c>
      <c r="L36" s="92" t="s">
        <v>27</v>
      </c>
    </row>
    <row r="37" spans="1:12" x14ac:dyDescent="0.2">
      <c r="A37" s="27"/>
      <c r="B37" s="78" t="s">
        <v>38</v>
      </c>
      <c r="C37" s="89" t="s">
        <v>35</v>
      </c>
      <c r="D37" s="78"/>
      <c r="E37" s="79"/>
      <c r="F37" s="80"/>
      <c r="G37" s="81"/>
      <c r="H37" s="82"/>
      <c r="I37" s="81"/>
      <c r="J37" s="78"/>
      <c r="K37" s="78"/>
      <c r="L37" s="83" t="s">
        <v>38</v>
      </c>
    </row>
    <row r="38" spans="1:12" x14ac:dyDescent="0.2">
      <c r="A38" s="12">
        <v>8</v>
      </c>
      <c r="B38" s="172" t="s">
        <v>65</v>
      </c>
      <c r="C38" s="84" t="s">
        <v>66</v>
      </c>
      <c r="D38" s="93" t="s">
        <v>19</v>
      </c>
      <c r="E38" s="87">
        <v>120000</v>
      </c>
      <c r="F38" s="86"/>
      <c r="G38" s="86"/>
      <c r="H38" s="87"/>
      <c r="I38" s="86"/>
      <c r="J38" s="73" t="s">
        <v>62</v>
      </c>
      <c r="K38" s="84" t="s">
        <v>67</v>
      </c>
      <c r="L38" s="93" t="s">
        <v>56</v>
      </c>
    </row>
    <row r="39" spans="1:12" x14ac:dyDescent="0.2">
      <c r="A39" s="27"/>
      <c r="B39" s="106" t="s">
        <v>68</v>
      </c>
      <c r="C39" s="94" t="s">
        <v>69</v>
      </c>
      <c r="D39" s="88"/>
      <c r="E39" s="95"/>
      <c r="F39" s="96"/>
      <c r="G39" s="96"/>
      <c r="H39" s="95"/>
      <c r="I39" s="96"/>
      <c r="J39" s="78"/>
      <c r="K39" s="89" t="s">
        <v>70</v>
      </c>
      <c r="L39" s="97" t="s">
        <v>71</v>
      </c>
    </row>
    <row r="40" spans="1:12" x14ac:dyDescent="0.2">
      <c r="A40" s="12">
        <v>9</v>
      </c>
      <c r="B40" s="98" t="s">
        <v>72</v>
      </c>
      <c r="C40" s="98" t="s">
        <v>350</v>
      </c>
      <c r="D40" s="88"/>
      <c r="E40" s="87">
        <v>50000</v>
      </c>
      <c r="F40" s="86"/>
      <c r="G40" s="87"/>
      <c r="H40" s="86"/>
      <c r="I40" s="86"/>
      <c r="J40" s="99" t="s">
        <v>62</v>
      </c>
      <c r="K40" s="98" t="s">
        <v>73</v>
      </c>
      <c r="L40" s="97" t="s">
        <v>167</v>
      </c>
    </row>
    <row r="41" spans="1:12" x14ac:dyDescent="0.2">
      <c r="A41" s="20"/>
      <c r="B41" s="100" t="s">
        <v>165</v>
      </c>
      <c r="C41" s="100" t="s">
        <v>351</v>
      </c>
      <c r="D41" s="88"/>
      <c r="E41" s="101"/>
      <c r="F41" s="91"/>
      <c r="G41" s="85"/>
      <c r="H41" s="91"/>
      <c r="I41" s="91"/>
      <c r="J41" s="102"/>
      <c r="K41" s="100" t="s">
        <v>74</v>
      </c>
      <c r="L41" s="97" t="s">
        <v>168</v>
      </c>
    </row>
    <row r="42" spans="1:12" x14ac:dyDescent="0.2">
      <c r="A42" s="27"/>
      <c r="B42" s="103" t="s">
        <v>166</v>
      </c>
      <c r="C42" s="103"/>
      <c r="D42" s="78"/>
      <c r="E42" s="104"/>
      <c r="F42" s="96"/>
      <c r="G42" s="95"/>
      <c r="H42" s="96"/>
      <c r="I42" s="96"/>
      <c r="J42" s="105"/>
      <c r="K42" s="103" t="s">
        <v>75</v>
      </c>
      <c r="L42" s="106"/>
    </row>
    <row r="43" spans="1:12" x14ac:dyDescent="0.2">
      <c r="A43" s="12">
        <v>10</v>
      </c>
      <c r="B43" s="73" t="s">
        <v>59</v>
      </c>
      <c r="C43" s="84" t="s">
        <v>60</v>
      </c>
      <c r="D43" s="73" t="s">
        <v>61</v>
      </c>
      <c r="E43" s="85">
        <v>80000</v>
      </c>
      <c r="F43" s="86">
        <v>80000</v>
      </c>
      <c r="G43" s="86">
        <v>100000</v>
      </c>
      <c r="H43" s="86">
        <v>100000</v>
      </c>
      <c r="I43" s="86">
        <v>100000</v>
      </c>
      <c r="J43" s="73" t="s">
        <v>62</v>
      </c>
      <c r="K43" s="73" t="s">
        <v>63</v>
      </c>
      <c r="L43" s="74" t="s">
        <v>56</v>
      </c>
    </row>
    <row r="44" spans="1:12" x14ac:dyDescent="0.2">
      <c r="A44" s="20"/>
      <c r="B44" s="88"/>
      <c r="C44" s="89" t="s">
        <v>64</v>
      </c>
      <c r="D44" s="88" t="s">
        <v>40</v>
      </c>
      <c r="E44" s="90"/>
      <c r="F44" s="91"/>
      <c r="G44" s="91"/>
      <c r="H44" s="85"/>
      <c r="I44" s="91"/>
      <c r="J44" s="88"/>
      <c r="K44" s="88" t="s">
        <v>64</v>
      </c>
      <c r="L44" s="92" t="s">
        <v>58</v>
      </c>
    </row>
    <row r="45" spans="1:12" x14ac:dyDescent="0.2">
      <c r="A45" s="108">
        <v>11</v>
      </c>
      <c r="B45" s="109" t="s">
        <v>76</v>
      </c>
      <c r="C45" s="110" t="s">
        <v>77</v>
      </c>
      <c r="D45" s="73" t="s">
        <v>19</v>
      </c>
      <c r="E45" s="111"/>
      <c r="F45" s="112">
        <v>30000</v>
      </c>
      <c r="G45" s="113"/>
      <c r="H45" s="112"/>
      <c r="I45" s="112"/>
      <c r="J45" s="114" t="s">
        <v>62</v>
      </c>
      <c r="K45" s="115" t="s">
        <v>78</v>
      </c>
      <c r="L45" s="93" t="s">
        <v>56</v>
      </c>
    </row>
    <row r="46" spans="1:12" s="165" customFormat="1" ht="39.75" customHeight="1" x14ac:dyDescent="0.2">
      <c r="A46" s="354">
        <v>12</v>
      </c>
      <c r="B46" s="313" t="s">
        <v>79</v>
      </c>
      <c r="C46" s="355" t="s">
        <v>169</v>
      </c>
      <c r="D46" s="306"/>
      <c r="E46" s="356"/>
      <c r="F46" s="325"/>
      <c r="G46" s="305">
        <v>30000</v>
      </c>
      <c r="H46" s="357"/>
      <c r="I46" s="305"/>
      <c r="J46" s="350" t="s">
        <v>170</v>
      </c>
      <c r="K46" s="313" t="s">
        <v>171</v>
      </c>
      <c r="L46" s="360" t="s">
        <v>172</v>
      </c>
    </row>
    <row r="47" spans="1:12" x14ac:dyDescent="0.2">
      <c r="A47" s="41"/>
      <c r="B47" s="89"/>
      <c r="C47" s="89"/>
      <c r="D47" s="89"/>
      <c r="E47" s="101"/>
      <c r="F47" s="85"/>
      <c r="G47" s="85"/>
      <c r="H47" s="85"/>
      <c r="I47" s="85"/>
      <c r="J47" s="89"/>
      <c r="K47" s="89">
        <v>81</v>
      </c>
      <c r="L47" s="159"/>
    </row>
    <row r="48" spans="1:12" s="8" customFormat="1" x14ac:dyDescent="0.2">
      <c r="A48" s="399" t="s">
        <v>3</v>
      </c>
      <c r="B48" s="399" t="s">
        <v>431</v>
      </c>
      <c r="C48" s="399" t="s">
        <v>4</v>
      </c>
      <c r="D48" s="7" t="s">
        <v>5</v>
      </c>
      <c r="E48" s="400" t="s">
        <v>6</v>
      </c>
      <c r="F48" s="401"/>
      <c r="G48" s="401"/>
      <c r="H48" s="401"/>
      <c r="I48" s="402"/>
      <c r="J48" s="7" t="s">
        <v>7</v>
      </c>
      <c r="K48" s="399" t="s">
        <v>8</v>
      </c>
      <c r="L48" s="397" t="s">
        <v>9</v>
      </c>
    </row>
    <row r="49" spans="1:12" s="8" customFormat="1" x14ac:dyDescent="0.2">
      <c r="A49" s="399"/>
      <c r="B49" s="399"/>
      <c r="C49" s="399"/>
      <c r="D49" s="9" t="s">
        <v>10</v>
      </c>
      <c r="E49" s="7">
        <v>2561</v>
      </c>
      <c r="F49" s="7">
        <v>2562</v>
      </c>
      <c r="G49" s="7">
        <v>2563</v>
      </c>
      <c r="H49" s="7">
        <v>2564</v>
      </c>
      <c r="I49" s="7">
        <v>2565</v>
      </c>
      <c r="J49" s="9" t="s">
        <v>11</v>
      </c>
      <c r="K49" s="399"/>
      <c r="L49" s="397"/>
    </row>
    <row r="50" spans="1:12" s="8" customFormat="1" x14ac:dyDescent="0.2">
      <c r="A50" s="399"/>
      <c r="B50" s="399"/>
      <c r="C50" s="399"/>
      <c r="D50" s="107" t="s">
        <v>12</v>
      </c>
      <c r="E50" s="11" t="s">
        <v>13</v>
      </c>
      <c r="F50" s="11" t="s">
        <v>13</v>
      </c>
      <c r="G50" s="11" t="s">
        <v>13</v>
      </c>
      <c r="H50" s="11" t="s">
        <v>13</v>
      </c>
      <c r="I50" s="11" t="s">
        <v>13</v>
      </c>
      <c r="J50" s="10"/>
      <c r="K50" s="399"/>
      <c r="L50" s="397"/>
    </row>
    <row r="51" spans="1:12" s="165" customFormat="1" ht="60.75" customHeight="1" x14ac:dyDescent="0.2">
      <c r="A51" s="294">
        <v>13</v>
      </c>
      <c r="B51" s="299" t="s">
        <v>173</v>
      </c>
      <c r="C51" s="299" t="s">
        <v>174</v>
      </c>
      <c r="D51" s="294" t="s">
        <v>80</v>
      </c>
      <c r="E51" s="300">
        <v>50000</v>
      </c>
      <c r="F51" s="296"/>
      <c r="G51" s="301"/>
      <c r="H51" s="296"/>
      <c r="I51" s="302"/>
      <c r="J51" s="303" t="s">
        <v>62</v>
      </c>
      <c r="K51" s="299" t="s">
        <v>175</v>
      </c>
      <c r="L51" s="304" t="s">
        <v>352</v>
      </c>
    </row>
    <row r="52" spans="1:12" x14ac:dyDescent="0.2">
      <c r="A52" s="108">
        <v>14</v>
      </c>
      <c r="B52" s="109" t="s">
        <v>81</v>
      </c>
      <c r="C52" s="110" t="s">
        <v>77</v>
      </c>
      <c r="D52" s="88"/>
      <c r="E52" s="119"/>
      <c r="F52" s="112">
        <v>15000</v>
      </c>
      <c r="G52" s="87"/>
      <c r="H52" s="112"/>
      <c r="I52" s="112"/>
      <c r="J52" s="114" t="s">
        <v>62</v>
      </c>
      <c r="K52" s="115" t="s">
        <v>78</v>
      </c>
      <c r="L52" s="97" t="s">
        <v>353</v>
      </c>
    </row>
    <row r="53" spans="1:12" ht="37.5" x14ac:dyDescent="0.2">
      <c r="A53" s="116">
        <v>15</v>
      </c>
      <c r="B53" s="117" t="s">
        <v>79</v>
      </c>
      <c r="C53" s="120" t="s">
        <v>169</v>
      </c>
      <c r="D53" s="78"/>
      <c r="E53" s="121"/>
      <c r="F53" s="118"/>
      <c r="G53" s="297">
        <v>30000</v>
      </c>
      <c r="H53" s="302"/>
      <c r="I53" s="361"/>
      <c r="J53" s="362" t="s">
        <v>170</v>
      </c>
      <c r="K53" s="362" t="s">
        <v>170</v>
      </c>
      <c r="L53" s="123"/>
    </row>
    <row r="54" spans="1:12" x14ac:dyDescent="0.2">
      <c r="A54" s="12">
        <v>16</v>
      </c>
      <c r="B54" s="124" t="s">
        <v>82</v>
      </c>
      <c r="C54" s="73" t="s">
        <v>83</v>
      </c>
      <c r="D54" s="99" t="s">
        <v>80</v>
      </c>
      <c r="E54" s="87">
        <v>50000</v>
      </c>
      <c r="F54" s="86"/>
      <c r="G54" s="86"/>
      <c r="H54" s="87"/>
      <c r="I54" s="86"/>
      <c r="J54" s="98" t="s">
        <v>62</v>
      </c>
      <c r="K54" s="124" t="s">
        <v>84</v>
      </c>
      <c r="L54" s="123"/>
    </row>
    <row r="55" spans="1:12" x14ac:dyDescent="0.2">
      <c r="A55" s="20"/>
      <c r="B55" s="100" t="s">
        <v>85</v>
      </c>
      <c r="C55" s="88" t="s">
        <v>86</v>
      </c>
      <c r="D55" s="102"/>
      <c r="E55" s="121"/>
      <c r="F55" s="91"/>
      <c r="G55" s="91"/>
      <c r="H55" s="85"/>
      <c r="I55" s="96"/>
      <c r="J55" s="100"/>
      <c r="K55" s="100" t="s">
        <v>87</v>
      </c>
      <c r="L55" s="123"/>
    </row>
    <row r="56" spans="1:12" s="165" customFormat="1" ht="88.5" customHeight="1" x14ac:dyDescent="0.2">
      <c r="A56" s="164">
        <v>17</v>
      </c>
      <c r="B56" s="145" t="s">
        <v>88</v>
      </c>
      <c r="C56" s="145" t="s">
        <v>89</v>
      </c>
      <c r="D56" s="145" t="s">
        <v>410</v>
      </c>
      <c r="E56" s="163">
        <v>30000</v>
      </c>
      <c r="F56" s="163">
        <v>30000</v>
      </c>
      <c r="G56" s="163">
        <v>30000</v>
      </c>
      <c r="H56" s="163">
        <v>30000</v>
      </c>
      <c r="I56" s="163">
        <v>30000</v>
      </c>
      <c r="J56" s="164" t="s">
        <v>62</v>
      </c>
      <c r="K56" s="146" t="s">
        <v>90</v>
      </c>
      <c r="L56" s="358" t="s">
        <v>411</v>
      </c>
    </row>
    <row r="57" spans="1:12" s="130" customFormat="1" ht="99" x14ac:dyDescent="0.2">
      <c r="A57" s="40">
        <v>18</v>
      </c>
      <c r="B57" s="131" t="s">
        <v>92</v>
      </c>
      <c r="C57" s="131" t="s">
        <v>93</v>
      </c>
      <c r="D57" s="145" t="s">
        <v>410</v>
      </c>
      <c r="E57" s="132">
        <v>8000</v>
      </c>
      <c r="F57" s="132">
        <v>8000</v>
      </c>
      <c r="G57" s="132">
        <v>8000</v>
      </c>
      <c r="H57" s="132">
        <v>8000</v>
      </c>
      <c r="I57" s="132">
        <v>8000</v>
      </c>
      <c r="J57" s="40" t="s">
        <v>62</v>
      </c>
      <c r="K57" s="133" t="s">
        <v>94</v>
      </c>
      <c r="L57" s="129" t="s">
        <v>412</v>
      </c>
    </row>
    <row r="58" spans="1:12" s="165" customFormat="1" x14ac:dyDescent="0.2">
      <c r="A58" s="307"/>
      <c r="B58" s="308"/>
      <c r="C58" s="308"/>
      <c r="D58" s="308"/>
      <c r="E58" s="309"/>
      <c r="F58" s="309"/>
      <c r="G58" s="309"/>
      <c r="H58" s="309"/>
      <c r="I58" s="309"/>
      <c r="J58" s="307"/>
      <c r="K58" s="308">
        <v>82</v>
      </c>
      <c r="L58" s="308"/>
    </row>
    <row r="59" spans="1:12" s="89" customFormat="1" x14ac:dyDescent="0.2">
      <c r="A59" s="41"/>
      <c r="E59" s="121"/>
      <c r="F59" s="85"/>
      <c r="G59" s="85"/>
      <c r="H59" s="85"/>
      <c r="I59" s="85"/>
      <c r="L59" s="135"/>
    </row>
    <row r="60" spans="1:12" s="8" customFormat="1" x14ac:dyDescent="0.2">
      <c r="A60" s="399" t="s">
        <v>3</v>
      </c>
      <c r="B60" s="399" t="s">
        <v>431</v>
      </c>
      <c r="C60" s="399" t="s">
        <v>4</v>
      </c>
      <c r="D60" s="290" t="s">
        <v>5</v>
      </c>
      <c r="E60" s="400" t="s">
        <v>6</v>
      </c>
      <c r="F60" s="401"/>
      <c r="G60" s="401"/>
      <c r="H60" s="401"/>
      <c r="I60" s="402"/>
      <c r="J60" s="7" t="s">
        <v>7</v>
      </c>
      <c r="K60" s="399" t="s">
        <v>8</v>
      </c>
      <c r="L60" s="397" t="s">
        <v>9</v>
      </c>
    </row>
    <row r="61" spans="1:12" s="8" customFormat="1" x14ac:dyDescent="0.2">
      <c r="A61" s="399"/>
      <c r="B61" s="399"/>
      <c r="C61" s="399"/>
      <c r="D61" s="291" t="s">
        <v>10</v>
      </c>
      <c r="E61" s="7">
        <v>2561</v>
      </c>
      <c r="F61" s="7">
        <v>2562</v>
      </c>
      <c r="G61" s="7">
        <v>2563</v>
      </c>
      <c r="H61" s="7">
        <v>2564</v>
      </c>
      <c r="I61" s="7">
        <v>2565</v>
      </c>
      <c r="J61" s="9" t="s">
        <v>11</v>
      </c>
      <c r="K61" s="399"/>
      <c r="L61" s="397"/>
    </row>
    <row r="62" spans="1:12" s="8" customFormat="1" x14ac:dyDescent="0.2">
      <c r="A62" s="399"/>
      <c r="B62" s="399"/>
      <c r="C62" s="399"/>
      <c r="D62" s="10" t="s">
        <v>12</v>
      </c>
      <c r="E62" s="11" t="s">
        <v>13</v>
      </c>
      <c r="F62" s="11" t="s">
        <v>13</v>
      </c>
      <c r="G62" s="11" t="s">
        <v>13</v>
      </c>
      <c r="H62" s="11" t="s">
        <v>13</v>
      </c>
      <c r="I62" s="11" t="s">
        <v>13</v>
      </c>
      <c r="J62" s="10"/>
      <c r="K62" s="399"/>
      <c r="L62" s="398"/>
    </row>
    <row r="63" spans="1:12" s="130" customFormat="1" ht="99" customHeight="1" x14ac:dyDescent="0.2">
      <c r="A63" s="127">
        <v>19</v>
      </c>
      <c r="B63" s="125" t="s">
        <v>95</v>
      </c>
      <c r="C63" s="125" t="s">
        <v>96</v>
      </c>
      <c r="D63" s="125" t="s">
        <v>354</v>
      </c>
      <c r="E63" s="126">
        <v>5000</v>
      </c>
      <c r="F63" s="126">
        <v>5000</v>
      </c>
      <c r="G63" s="126">
        <v>5000</v>
      </c>
      <c r="H63" s="126">
        <v>5000</v>
      </c>
      <c r="I63" s="126">
        <v>5000</v>
      </c>
      <c r="J63" s="127" t="s">
        <v>62</v>
      </c>
      <c r="K63" s="128" t="s">
        <v>97</v>
      </c>
      <c r="L63" s="366" t="s">
        <v>413</v>
      </c>
    </row>
    <row r="64" spans="1:12" s="138" customFormat="1" ht="66" x14ac:dyDescent="0.3">
      <c r="A64" s="127">
        <v>20</v>
      </c>
      <c r="B64" s="125" t="s">
        <v>101</v>
      </c>
      <c r="C64" s="125" t="s">
        <v>102</v>
      </c>
      <c r="D64" s="125" t="s">
        <v>103</v>
      </c>
      <c r="E64" s="126"/>
      <c r="F64" s="126"/>
      <c r="G64" s="126">
        <v>120000</v>
      </c>
      <c r="H64" s="126"/>
      <c r="I64" s="126"/>
      <c r="J64" s="127" t="s">
        <v>62</v>
      </c>
      <c r="K64" s="128" t="s">
        <v>104</v>
      </c>
      <c r="L64" s="151" t="s">
        <v>414</v>
      </c>
    </row>
    <row r="65" spans="1:12" s="140" customFormat="1" ht="49.5" x14ac:dyDescent="0.3">
      <c r="A65" s="127">
        <v>21</v>
      </c>
      <c r="B65" s="139" t="s">
        <v>105</v>
      </c>
      <c r="C65" s="125" t="s">
        <v>106</v>
      </c>
      <c r="D65" s="125" t="s">
        <v>107</v>
      </c>
      <c r="E65" s="126"/>
      <c r="F65" s="126"/>
      <c r="G65" s="126">
        <v>30000</v>
      </c>
      <c r="H65" s="126"/>
      <c r="I65" s="126"/>
      <c r="J65" s="127" t="s">
        <v>62</v>
      </c>
      <c r="K65" s="128" t="s">
        <v>108</v>
      </c>
      <c r="L65" s="136" t="s">
        <v>168</v>
      </c>
    </row>
    <row r="66" spans="1:12" s="140" customFormat="1" ht="82.5" x14ac:dyDescent="0.3">
      <c r="A66" s="127">
        <v>22</v>
      </c>
      <c r="B66" s="125" t="s">
        <v>109</v>
      </c>
      <c r="C66" s="125" t="s">
        <v>110</v>
      </c>
      <c r="D66" s="125" t="s">
        <v>111</v>
      </c>
      <c r="E66" s="126"/>
      <c r="F66" s="126">
        <v>30000</v>
      </c>
      <c r="G66" s="126"/>
      <c r="H66" s="126"/>
      <c r="I66" s="126"/>
      <c r="J66" s="127" t="s">
        <v>62</v>
      </c>
      <c r="K66" s="128" t="s">
        <v>112</v>
      </c>
      <c r="L66" s="136"/>
    </row>
    <row r="67" spans="1:12" s="140" customFormat="1" ht="49.5" x14ac:dyDescent="0.3">
      <c r="A67" s="127">
        <v>23</v>
      </c>
      <c r="B67" s="125" t="s">
        <v>113</v>
      </c>
      <c r="C67" s="125" t="s">
        <v>114</v>
      </c>
      <c r="D67" s="125" t="s">
        <v>416</v>
      </c>
      <c r="E67" s="126"/>
      <c r="F67" s="126">
        <v>80000</v>
      </c>
      <c r="G67" s="126">
        <v>80000</v>
      </c>
      <c r="H67" s="126">
        <v>80000</v>
      </c>
      <c r="I67" s="126"/>
      <c r="J67" s="125" t="s">
        <v>416</v>
      </c>
      <c r="K67" s="128" t="s">
        <v>417</v>
      </c>
      <c r="L67" s="129"/>
    </row>
    <row r="68" spans="1:12" s="140" customFormat="1" ht="19.5" x14ac:dyDescent="0.3">
      <c r="A68" s="44"/>
      <c r="B68" s="142"/>
      <c r="C68" s="142"/>
      <c r="D68" s="142"/>
      <c r="E68" s="143"/>
      <c r="F68" s="143"/>
      <c r="G68" s="143"/>
      <c r="H68" s="143"/>
      <c r="I68" s="143"/>
      <c r="J68" s="142"/>
      <c r="K68" s="142">
        <v>83</v>
      </c>
      <c r="L68" s="144"/>
    </row>
    <row r="69" spans="1:12" s="140" customFormat="1" ht="19.5" x14ac:dyDescent="0.3">
      <c r="A69" s="44"/>
      <c r="B69" s="142"/>
      <c r="C69" s="142"/>
      <c r="D69" s="142"/>
      <c r="E69" s="143"/>
      <c r="F69" s="143"/>
      <c r="G69" s="143"/>
      <c r="H69" s="143"/>
      <c r="I69" s="143"/>
      <c r="J69" s="44"/>
      <c r="K69" s="142"/>
      <c r="L69" s="144"/>
    </row>
    <row r="70" spans="1:12" s="8" customFormat="1" x14ac:dyDescent="0.2">
      <c r="A70" s="399" t="s">
        <v>3</v>
      </c>
      <c r="B70" s="399" t="s">
        <v>431</v>
      </c>
      <c r="C70" s="399" t="s">
        <v>4</v>
      </c>
      <c r="D70" s="7" t="s">
        <v>5</v>
      </c>
      <c r="E70" s="400" t="s">
        <v>6</v>
      </c>
      <c r="F70" s="401"/>
      <c r="G70" s="401"/>
      <c r="H70" s="401"/>
      <c r="I70" s="402"/>
      <c r="J70" s="7" t="s">
        <v>7</v>
      </c>
      <c r="K70" s="399" t="s">
        <v>8</v>
      </c>
      <c r="L70" s="397" t="s">
        <v>9</v>
      </c>
    </row>
    <row r="71" spans="1:12" s="8" customFormat="1" x14ac:dyDescent="0.2">
      <c r="A71" s="399"/>
      <c r="B71" s="399"/>
      <c r="C71" s="399"/>
      <c r="D71" s="9" t="s">
        <v>10</v>
      </c>
      <c r="E71" s="7">
        <v>2561</v>
      </c>
      <c r="F71" s="7">
        <v>2562</v>
      </c>
      <c r="G71" s="7">
        <v>2563</v>
      </c>
      <c r="H71" s="7">
        <v>2564</v>
      </c>
      <c r="I71" s="7">
        <v>2565</v>
      </c>
      <c r="J71" s="9" t="s">
        <v>11</v>
      </c>
      <c r="K71" s="399"/>
      <c r="L71" s="397"/>
    </row>
    <row r="72" spans="1:12" s="8" customFormat="1" x14ac:dyDescent="0.2">
      <c r="A72" s="399"/>
      <c r="B72" s="399"/>
      <c r="C72" s="399"/>
      <c r="D72" s="107" t="s">
        <v>12</v>
      </c>
      <c r="E72" s="11" t="s">
        <v>13</v>
      </c>
      <c r="F72" s="11" t="s">
        <v>13</v>
      </c>
      <c r="G72" s="11" t="s">
        <v>13</v>
      </c>
      <c r="H72" s="11" t="s">
        <v>13</v>
      </c>
      <c r="I72" s="11" t="s">
        <v>13</v>
      </c>
      <c r="J72" s="10"/>
      <c r="K72" s="399"/>
      <c r="L72" s="397"/>
    </row>
    <row r="73" spans="1:12" s="137" customFormat="1" ht="123" customHeight="1" x14ac:dyDescent="0.2">
      <c r="A73" s="127">
        <v>24</v>
      </c>
      <c r="B73" s="125" t="s">
        <v>98</v>
      </c>
      <c r="C73" s="125" t="s">
        <v>415</v>
      </c>
      <c r="D73" s="125" t="s">
        <v>99</v>
      </c>
      <c r="E73" s="126">
        <v>12000</v>
      </c>
      <c r="F73" s="126">
        <v>12000</v>
      </c>
      <c r="G73" s="126">
        <v>12000</v>
      </c>
      <c r="H73" s="126">
        <v>12000</v>
      </c>
      <c r="I73" s="126">
        <v>12000</v>
      </c>
      <c r="J73" s="127" t="s">
        <v>62</v>
      </c>
      <c r="K73" s="128" t="s">
        <v>100</v>
      </c>
      <c r="L73" s="136" t="s">
        <v>91</v>
      </c>
    </row>
    <row r="74" spans="1:12" s="138" customFormat="1" ht="76.5" customHeight="1" x14ac:dyDescent="0.3">
      <c r="A74" s="127">
        <v>25</v>
      </c>
      <c r="B74" s="145" t="s">
        <v>115</v>
      </c>
      <c r="C74" s="145" t="s">
        <v>116</v>
      </c>
      <c r="D74" s="145" t="s">
        <v>117</v>
      </c>
      <c r="E74" s="126"/>
      <c r="F74" s="126"/>
      <c r="G74" s="126">
        <v>34000</v>
      </c>
      <c r="H74" s="126"/>
      <c r="I74" s="126"/>
      <c r="J74" s="127" t="s">
        <v>62</v>
      </c>
      <c r="K74" s="146" t="s">
        <v>118</v>
      </c>
      <c r="L74" s="136"/>
    </row>
    <row r="75" spans="1:12" s="138" customFormat="1" ht="49.5" x14ac:dyDescent="0.3">
      <c r="A75" s="127">
        <v>26</v>
      </c>
      <c r="B75" s="145" t="s">
        <v>119</v>
      </c>
      <c r="C75" s="145" t="s">
        <v>120</v>
      </c>
      <c r="D75" s="145" t="s">
        <v>466</v>
      </c>
      <c r="E75" s="126"/>
      <c r="F75" s="126"/>
      <c r="G75" s="126">
        <v>50000</v>
      </c>
      <c r="H75" s="126"/>
      <c r="I75" s="126"/>
      <c r="J75" s="127" t="s">
        <v>62</v>
      </c>
      <c r="K75" s="146" t="s">
        <v>121</v>
      </c>
      <c r="L75" s="129"/>
    </row>
    <row r="76" spans="1:12" s="140" customFormat="1" ht="99.75" customHeight="1" x14ac:dyDescent="0.3">
      <c r="A76" s="127">
        <v>27</v>
      </c>
      <c r="B76" s="125" t="s">
        <v>122</v>
      </c>
      <c r="C76" s="125" t="s">
        <v>123</v>
      </c>
      <c r="D76" s="125" t="s">
        <v>124</v>
      </c>
      <c r="E76" s="126">
        <v>10000</v>
      </c>
      <c r="F76" s="126">
        <v>10000</v>
      </c>
      <c r="G76" s="126">
        <v>10000</v>
      </c>
      <c r="H76" s="126">
        <v>10000</v>
      </c>
      <c r="I76" s="126">
        <v>10000</v>
      </c>
      <c r="J76" s="127" t="s">
        <v>62</v>
      </c>
      <c r="K76" s="128" t="s">
        <v>125</v>
      </c>
      <c r="L76" s="134" t="s">
        <v>418</v>
      </c>
    </row>
    <row r="77" spans="1:12" s="140" customFormat="1" ht="19.5" x14ac:dyDescent="0.3">
      <c r="A77" s="44"/>
      <c r="B77" s="142"/>
      <c r="C77" s="142"/>
      <c r="D77" s="142"/>
      <c r="E77" s="143"/>
      <c r="F77" s="143"/>
      <c r="G77" s="143"/>
      <c r="H77" s="143"/>
      <c r="I77" s="143"/>
      <c r="J77" s="44"/>
      <c r="K77" s="142">
        <v>84</v>
      </c>
      <c r="L77" s="144"/>
    </row>
    <row r="78" spans="1:12" s="140" customFormat="1" ht="19.5" x14ac:dyDescent="0.3">
      <c r="A78" s="44"/>
      <c r="B78" s="142"/>
      <c r="C78" s="142"/>
      <c r="D78" s="142"/>
      <c r="E78" s="143"/>
      <c r="F78" s="143"/>
      <c r="G78" s="143"/>
      <c r="H78" s="143"/>
      <c r="I78" s="143"/>
      <c r="J78" s="44"/>
      <c r="K78" s="142"/>
      <c r="L78" s="144"/>
    </row>
    <row r="79" spans="1:12" s="8" customFormat="1" x14ac:dyDescent="0.2">
      <c r="A79" s="399" t="s">
        <v>3</v>
      </c>
      <c r="B79" s="399" t="s">
        <v>431</v>
      </c>
      <c r="C79" s="399" t="s">
        <v>4</v>
      </c>
      <c r="D79" s="290" t="s">
        <v>5</v>
      </c>
      <c r="E79" s="400" t="s">
        <v>6</v>
      </c>
      <c r="F79" s="401"/>
      <c r="G79" s="401"/>
      <c r="H79" s="401"/>
      <c r="I79" s="402"/>
      <c r="J79" s="290" t="s">
        <v>7</v>
      </c>
      <c r="K79" s="399" t="s">
        <v>8</v>
      </c>
      <c r="L79" s="397" t="s">
        <v>9</v>
      </c>
    </row>
    <row r="80" spans="1:12" s="8" customFormat="1" x14ac:dyDescent="0.2">
      <c r="A80" s="399"/>
      <c r="B80" s="399"/>
      <c r="C80" s="399"/>
      <c r="D80" s="291" t="s">
        <v>10</v>
      </c>
      <c r="E80" s="290">
        <v>2561</v>
      </c>
      <c r="F80" s="290">
        <v>2562</v>
      </c>
      <c r="G80" s="290">
        <v>2563</v>
      </c>
      <c r="H80" s="290">
        <v>2564</v>
      </c>
      <c r="I80" s="290">
        <v>2565</v>
      </c>
      <c r="J80" s="291" t="s">
        <v>11</v>
      </c>
      <c r="K80" s="399"/>
      <c r="L80" s="397"/>
    </row>
    <row r="81" spans="1:18" s="8" customFormat="1" x14ac:dyDescent="0.2">
      <c r="A81" s="399"/>
      <c r="B81" s="399"/>
      <c r="C81" s="399"/>
      <c r="D81" s="107" t="s">
        <v>12</v>
      </c>
      <c r="E81" s="292" t="s">
        <v>13</v>
      </c>
      <c r="F81" s="292" t="s">
        <v>13</v>
      </c>
      <c r="G81" s="292" t="s">
        <v>13</v>
      </c>
      <c r="H81" s="292" t="s">
        <v>13</v>
      </c>
      <c r="I81" s="292" t="s">
        <v>13</v>
      </c>
      <c r="J81" s="10"/>
      <c r="K81" s="399"/>
      <c r="L81" s="398"/>
    </row>
    <row r="82" spans="1:18" s="147" customFormat="1" ht="99" x14ac:dyDescent="0.2">
      <c r="A82" s="127">
        <v>28</v>
      </c>
      <c r="B82" s="125" t="s">
        <v>126</v>
      </c>
      <c r="C82" s="125" t="s">
        <v>127</v>
      </c>
      <c r="D82" s="125" t="s">
        <v>419</v>
      </c>
      <c r="E82" s="126">
        <v>3500</v>
      </c>
      <c r="F82" s="126">
        <v>3500</v>
      </c>
      <c r="G82" s="126">
        <v>3500</v>
      </c>
      <c r="H82" s="126">
        <v>3500</v>
      </c>
      <c r="I82" s="126">
        <v>3500</v>
      </c>
      <c r="J82" s="127" t="s">
        <v>62</v>
      </c>
      <c r="K82" s="128" t="s">
        <v>128</v>
      </c>
      <c r="L82" s="151" t="s">
        <v>420</v>
      </c>
    </row>
    <row r="83" spans="1:18" s="147" customFormat="1" ht="66" customHeight="1" x14ac:dyDescent="0.2">
      <c r="A83" s="127">
        <v>29</v>
      </c>
      <c r="B83" s="139" t="s">
        <v>129</v>
      </c>
      <c r="C83" s="125" t="s">
        <v>358</v>
      </c>
      <c r="D83" s="125" t="s">
        <v>130</v>
      </c>
      <c r="E83" s="126">
        <v>2000</v>
      </c>
      <c r="F83" s="126">
        <v>2000</v>
      </c>
      <c r="G83" s="126">
        <v>2000</v>
      </c>
      <c r="H83" s="126">
        <v>2000</v>
      </c>
      <c r="I83" s="126">
        <v>2000</v>
      </c>
      <c r="J83" s="127" t="s">
        <v>62</v>
      </c>
      <c r="K83" s="128" t="s">
        <v>131</v>
      </c>
      <c r="L83" s="148" t="s">
        <v>421</v>
      </c>
    </row>
    <row r="84" spans="1:18" s="147" customFormat="1" ht="66" x14ac:dyDescent="0.2">
      <c r="A84" s="127">
        <v>30</v>
      </c>
      <c r="B84" s="145" t="s">
        <v>132</v>
      </c>
      <c r="C84" s="145" t="s">
        <v>359</v>
      </c>
      <c r="D84" s="145" t="s">
        <v>133</v>
      </c>
      <c r="E84" s="126">
        <v>2000</v>
      </c>
      <c r="F84" s="126">
        <v>2000</v>
      </c>
      <c r="G84" s="126">
        <v>2000</v>
      </c>
      <c r="H84" s="126">
        <v>2000</v>
      </c>
      <c r="I84" s="126">
        <v>2000</v>
      </c>
      <c r="J84" s="127" t="s">
        <v>62</v>
      </c>
      <c r="K84" s="146" t="s">
        <v>360</v>
      </c>
      <c r="L84" s="148"/>
    </row>
    <row r="85" spans="1:18" s="140" customFormat="1" ht="56.25" x14ac:dyDescent="0.3">
      <c r="A85" s="127">
        <v>31</v>
      </c>
      <c r="B85" s="125" t="s">
        <v>150</v>
      </c>
      <c r="C85" s="125" t="s">
        <v>151</v>
      </c>
      <c r="D85" s="125" t="s">
        <v>152</v>
      </c>
      <c r="E85" s="149"/>
      <c r="F85" s="150"/>
      <c r="G85" s="126">
        <v>400000</v>
      </c>
      <c r="H85" s="150"/>
      <c r="I85" s="150"/>
      <c r="J85" s="127" t="s">
        <v>62</v>
      </c>
      <c r="K85" s="128" t="s">
        <v>357</v>
      </c>
      <c r="L85" s="293" t="s">
        <v>361</v>
      </c>
    </row>
    <row r="86" spans="1:18" s="147" customFormat="1" ht="66" x14ac:dyDescent="0.2">
      <c r="A86" s="127">
        <v>32</v>
      </c>
      <c r="B86" s="125" t="s">
        <v>134</v>
      </c>
      <c r="C86" s="125" t="s">
        <v>135</v>
      </c>
      <c r="D86" s="125" t="s">
        <v>136</v>
      </c>
      <c r="E86" s="149"/>
      <c r="F86" s="126">
        <v>5000</v>
      </c>
      <c r="G86" s="126">
        <v>5000</v>
      </c>
      <c r="H86" s="126">
        <v>5000</v>
      </c>
      <c r="I86" s="126">
        <v>5000</v>
      </c>
      <c r="J86" s="127" t="s">
        <v>62</v>
      </c>
      <c r="K86" s="128" t="s">
        <v>422</v>
      </c>
      <c r="L86" s="310" t="s">
        <v>353</v>
      </c>
    </row>
    <row r="87" spans="1:18" s="147" customFormat="1" ht="19.5" x14ac:dyDescent="0.2">
      <c r="A87" s="44"/>
      <c r="B87" s="142"/>
      <c r="C87" s="142"/>
      <c r="D87" s="142"/>
      <c r="E87" s="152"/>
      <c r="F87" s="143"/>
      <c r="G87" s="143"/>
      <c r="H87" s="143"/>
      <c r="I87" s="143"/>
      <c r="J87" s="44"/>
      <c r="K87" s="142">
        <v>85</v>
      </c>
      <c r="L87" s="359"/>
    </row>
    <row r="88" spans="1:18" s="147" customFormat="1" ht="19.5" x14ac:dyDescent="0.2">
      <c r="A88" s="141"/>
      <c r="B88" s="142"/>
      <c r="C88" s="142"/>
      <c r="D88" s="142"/>
      <c r="E88" s="143"/>
      <c r="F88" s="143"/>
      <c r="G88" s="143"/>
      <c r="H88" s="143"/>
      <c r="I88" s="143"/>
      <c r="J88" s="44"/>
      <c r="K88" s="142"/>
      <c r="L88" s="144"/>
    </row>
    <row r="89" spans="1:18" s="8" customFormat="1" x14ac:dyDescent="0.2">
      <c r="A89" s="399" t="s">
        <v>3</v>
      </c>
      <c r="B89" s="399" t="s">
        <v>431</v>
      </c>
      <c r="C89" s="399" t="s">
        <v>4</v>
      </c>
      <c r="D89" s="7" t="s">
        <v>5</v>
      </c>
      <c r="E89" s="400" t="s">
        <v>6</v>
      </c>
      <c r="F89" s="401"/>
      <c r="G89" s="401"/>
      <c r="H89" s="401"/>
      <c r="I89" s="402"/>
      <c r="J89" s="7" t="s">
        <v>7</v>
      </c>
      <c r="K89" s="399" t="s">
        <v>8</v>
      </c>
      <c r="L89" s="397" t="s">
        <v>9</v>
      </c>
    </row>
    <row r="90" spans="1:18" s="8" customFormat="1" x14ac:dyDescent="0.2">
      <c r="A90" s="399"/>
      <c r="B90" s="399"/>
      <c r="C90" s="399"/>
      <c r="D90" s="9" t="s">
        <v>10</v>
      </c>
      <c r="E90" s="7">
        <v>2561</v>
      </c>
      <c r="F90" s="7">
        <v>2562</v>
      </c>
      <c r="G90" s="7">
        <v>2563</v>
      </c>
      <c r="H90" s="7">
        <v>2564</v>
      </c>
      <c r="I90" s="7">
        <v>2565</v>
      </c>
      <c r="J90" s="9" t="s">
        <v>11</v>
      </c>
      <c r="K90" s="399"/>
      <c r="L90" s="397"/>
    </row>
    <row r="91" spans="1:18" s="8" customFormat="1" x14ac:dyDescent="0.2">
      <c r="A91" s="399"/>
      <c r="B91" s="399"/>
      <c r="C91" s="399"/>
      <c r="D91" s="107" t="s">
        <v>12</v>
      </c>
      <c r="E91" s="11" t="s">
        <v>13</v>
      </c>
      <c r="F91" s="11" t="s">
        <v>13</v>
      </c>
      <c r="G91" s="11" t="s">
        <v>13</v>
      </c>
      <c r="H91" s="11" t="s">
        <v>13</v>
      </c>
      <c r="I91" s="11" t="s">
        <v>13</v>
      </c>
      <c r="J91" s="10"/>
      <c r="K91" s="399"/>
      <c r="L91" s="398"/>
    </row>
    <row r="92" spans="1:18" s="140" customFormat="1" ht="66" x14ac:dyDescent="0.3">
      <c r="A92" s="127">
        <v>33</v>
      </c>
      <c r="B92" s="125" t="s">
        <v>137</v>
      </c>
      <c r="C92" s="125" t="s">
        <v>138</v>
      </c>
      <c r="D92" s="125" t="s">
        <v>139</v>
      </c>
      <c r="E92" s="149"/>
      <c r="F92" s="126">
        <v>35000</v>
      </c>
      <c r="G92" s="150"/>
      <c r="H92" s="150"/>
      <c r="I92" s="150"/>
      <c r="J92" s="127" t="s">
        <v>62</v>
      </c>
      <c r="K92" s="128" t="s">
        <v>140</v>
      </c>
      <c r="L92" s="293" t="s">
        <v>361</v>
      </c>
    </row>
    <row r="93" spans="1:18" s="140" customFormat="1" ht="82.5" x14ac:dyDescent="0.3">
      <c r="A93" s="127">
        <v>34</v>
      </c>
      <c r="B93" s="139" t="s">
        <v>141</v>
      </c>
      <c r="C93" s="125" t="s">
        <v>142</v>
      </c>
      <c r="D93" s="125" t="s">
        <v>143</v>
      </c>
      <c r="E93" s="149"/>
      <c r="F93" s="150"/>
      <c r="G93" s="126">
        <v>30000</v>
      </c>
      <c r="H93" s="150"/>
      <c r="I93" s="150"/>
      <c r="J93" s="127" t="s">
        <v>62</v>
      </c>
      <c r="K93" s="128" t="s">
        <v>356</v>
      </c>
      <c r="L93" s="311" t="s">
        <v>353</v>
      </c>
    </row>
    <row r="94" spans="1:18" s="140" customFormat="1" ht="66" x14ac:dyDescent="0.3">
      <c r="A94" s="127">
        <v>35</v>
      </c>
      <c r="B94" s="125" t="s">
        <v>144</v>
      </c>
      <c r="C94" s="125" t="s">
        <v>110</v>
      </c>
      <c r="D94" s="125" t="s">
        <v>145</v>
      </c>
      <c r="E94" s="149"/>
      <c r="F94" s="126">
        <v>13000</v>
      </c>
      <c r="G94" s="150"/>
      <c r="H94" s="150"/>
      <c r="I94" s="150"/>
      <c r="J94" s="127" t="s">
        <v>62</v>
      </c>
      <c r="K94" s="128" t="s">
        <v>146</v>
      </c>
      <c r="L94" s="311"/>
    </row>
    <row r="95" spans="1:18" s="140" customFormat="1" ht="66" x14ac:dyDescent="0.3">
      <c r="A95" s="127">
        <v>36</v>
      </c>
      <c r="B95" s="139" t="s">
        <v>147</v>
      </c>
      <c r="C95" s="125" t="s">
        <v>355</v>
      </c>
      <c r="D95" s="125" t="s">
        <v>148</v>
      </c>
      <c r="E95" s="149"/>
      <c r="F95" s="126"/>
      <c r="G95" s="126">
        <v>8000</v>
      </c>
      <c r="H95" s="150"/>
      <c r="I95" s="150"/>
      <c r="J95" s="127" t="s">
        <v>62</v>
      </c>
      <c r="K95" s="128" t="s">
        <v>149</v>
      </c>
      <c r="L95" s="311"/>
    </row>
    <row r="96" spans="1:18" s="140" customFormat="1" ht="66" x14ac:dyDescent="0.3">
      <c r="A96" s="127">
        <v>37</v>
      </c>
      <c r="B96" s="125" t="s">
        <v>153</v>
      </c>
      <c r="C96" s="125" t="s">
        <v>154</v>
      </c>
      <c r="D96" s="125" t="s">
        <v>155</v>
      </c>
      <c r="E96" s="149"/>
      <c r="F96" s="126">
        <v>10000</v>
      </c>
      <c r="G96" s="150"/>
      <c r="H96" s="150"/>
      <c r="I96" s="150"/>
      <c r="J96" s="127" t="s">
        <v>156</v>
      </c>
      <c r="K96" s="128" t="s">
        <v>157</v>
      </c>
      <c r="L96" s="277"/>
      <c r="N96" s="140">
        <v>61</v>
      </c>
      <c r="O96" s="140">
        <v>62</v>
      </c>
      <c r="P96" s="140">
        <v>63</v>
      </c>
      <c r="Q96" s="140">
        <v>64</v>
      </c>
      <c r="R96" s="140">
        <v>65</v>
      </c>
    </row>
    <row r="97" spans="1:18" s="140" customFormat="1" ht="19.5" x14ac:dyDescent="0.3">
      <c r="A97" s="373"/>
      <c r="B97" s="374" t="s">
        <v>445</v>
      </c>
      <c r="C97" s="374"/>
      <c r="D97" s="375"/>
      <c r="E97" s="376">
        <f>SUM(N97)</f>
        <v>4683810</v>
      </c>
      <c r="F97" s="376">
        <f t="shared" ref="F97:I97" si="0">SUM(O97)</f>
        <v>5026810</v>
      </c>
      <c r="G97" s="376">
        <f t="shared" si="0"/>
        <v>3969200</v>
      </c>
      <c r="H97" s="376">
        <f t="shared" si="0"/>
        <v>4347200</v>
      </c>
      <c r="I97" s="376">
        <f t="shared" si="0"/>
        <v>4254700</v>
      </c>
      <c r="J97" s="44"/>
      <c r="K97" s="142">
        <v>86</v>
      </c>
      <c r="L97" s="144"/>
      <c r="N97" s="154">
        <f>SUM(E9:E23,E28:E46,E51:E57,E63:E67,F82:F86,E92:E96)</f>
        <v>4683810</v>
      </c>
      <c r="O97" s="154">
        <f>SUM(F9:F23,F28:F46,F51:F57,F63:F67,G82:G86,F92:F96)</f>
        <v>5026810</v>
      </c>
      <c r="P97" s="154">
        <f>SUM(G9:G23,G28:G46,G51:G57,G63:G67,H82:H86,G92:G96)</f>
        <v>3969200</v>
      </c>
      <c r="Q97" s="154">
        <f>SUM(H9:H23,H28:H46,H51:H57,H63:H67,I82:I86,H92:H96)</f>
        <v>4347200</v>
      </c>
      <c r="R97" s="154">
        <f>SUM(I9:I23,I28:I46,I51:I57,I63:I67,J82:J86,I92:I96)</f>
        <v>4254700</v>
      </c>
    </row>
    <row r="98" spans="1:18" s="140" customFormat="1" ht="19.5" x14ac:dyDescent="0.3">
      <c r="A98" s="141"/>
      <c r="B98" s="142"/>
      <c r="C98" s="142"/>
      <c r="D98" s="142"/>
      <c r="E98" s="152"/>
      <c r="F98" s="143"/>
      <c r="G98" s="153"/>
      <c r="H98" s="153"/>
      <c r="I98" s="153"/>
      <c r="J98" s="44"/>
      <c r="K98" s="142"/>
      <c r="L98" s="144"/>
    </row>
    <row r="99" spans="1:18" s="140" customFormat="1" ht="19.5" x14ac:dyDescent="0.3">
      <c r="A99" s="141"/>
      <c r="B99" s="142"/>
      <c r="C99" s="142"/>
      <c r="D99" s="142"/>
      <c r="E99" s="152"/>
      <c r="F99" s="143"/>
      <c r="G99" s="153"/>
      <c r="H99" s="153"/>
      <c r="I99" s="153"/>
      <c r="J99" s="44"/>
      <c r="K99" s="142"/>
      <c r="L99" s="144"/>
    </row>
    <row r="100" spans="1:18" s="140" customFormat="1" ht="19.5" x14ac:dyDescent="0.3">
      <c r="A100" s="141"/>
      <c r="B100" s="142"/>
      <c r="C100" s="142"/>
      <c r="D100" s="142"/>
      <c r="E100" s="152" t="s">
        <v>446</v>
      </c>
      <c r="F100" s="143">
        <v>24</v>
      </c>
      <c r="G100" s="153">
        <v>26</v>
      </c>
      <c r="H100" s="153">
        <v>17</v>
      </c>
      <c r="I100" s="153">
        <v>16</v>
      </c>
      <c r="J100" s="44"/>
      <c r="K100" s="142"/>
      <c r="L100" s="144"/>
    </row>
    <row r="101" spans="1:18" s="140" customFormat="1" ht="19.5" x14ac:dyDescent="0.3">
      <c r="A101" s="141"/>
      <c r="B101" s="142"/>
      <c r="C101" s="142"/>
      <c r="D101" s="142"/>
      <c r="E101" s="152"/>
      <c r="F101" s="143"/>
      <c r="G101" s="153"/>
      <c r="H101" s="153"/>
      <c r="I101" s="153"/>
      <c r="J101" s="44"/>
      <c r="K101" s="142"/>
      <c r="L101" s="144"/>
    </row>
    <row r="102" spans="1:18" s="140" customFormat="1" ht="19.5" x14ac:dyDescent="0.3">
      <c r="A102" s="141"/>
      <c r="B102" s="142"/>
      <c r="C102" s="142"/>
      <c r="D102" s="142"/>
      <c r="E102" s="152"/>
      <c r="F102" s="143"/>
      <c r="G102" s="153"/>
      <c r="H102" s="153"/>
      <c r="I102" s="153"/>
      <c r="J102" s="44"/>
      <c r="K102" s="142"/>
      <c r="L102" s="144"/>
    </row>
    <row r="103" spans="1:18" s="140" customFormat="1" ht="19.5" x14ac:dyDescent="0.3">
      <c r="A103" s="141"/>
      <c r="B103" s="142"/>
      <c r="C103" s="142"/>
      <c r="D103" s="142"/>
      <c r="E103" s="152"/>
      <c r="F103" s="143"/>
      <c r="G103" s="153"/>
      <c r="H103" s="153"/>
      <c r="I103" s="153"/>
      <c r="J103" s="44"/>
      <c r="K103" s="142"/>
      <c r="L103" s="144"/>
    </row>
    <row r="104" spans="1:18" s="140" customFormat="1" ht="19.5" x14ac:dyDescent="0.3">
      <c r="A104" s="141"/>
      <c r="B104" s="142"/>
      <c r="C104" s="142"/>
      <c r="D104" s="142"/>
      <c r="E104" s="152"/>
      <c r="F104" s="143"/>
      <c r="G104" s="153"/>
      <c r="H104" s="153"/>
      <c r="I104" s="153"/>
      <c r="J104" s="44"/>
      <c r="K104" s="142"/>
      <c r="L104" s="144"/>
    </row>
    <row r="105" spans="1:18" s="140" customFormat="1" ht="19.5" x14ac:dyDescent="0.3">
      <c r="A105" s="141"/>
      <c r="B105" s="142"/>
      <c r="C105" s="142"/>
      <c r="D105" s="142"/>
      <c r="E105" s="152"/>
      <c r="F105" s="143"/>
      <c r="G105" s="153"/>
      <c r="H105" s="153"/>
      <c r="I105" s="153"/>
      <c r="J105" s="44"/>
      <c r="K105" s="142"/>
      <c r="L105" s="144"/>
    </row>
    <row r="106" spans="1:18" s="140" customFormat="1" ht="19.5" x14ac:dyDescent="0.3">
      <c r="A106" s="141"/>
      <c r="B106" s="142"/>
      <c r="C106" s="142"/>
      <c r="D106" s="142"/>
      <c r="E106" s="152"/>
      <c r="F106" s="143"/>
      <c r="G106" s="153"/>
      <c r="H106" s="153"/>
      <c r="I106" s="153"/>
      <c r="J106" s="44"/>
      <c r="K106" s="142"/>
      <c r="L106" s="144"/>
    </row>
    <row r="107" spans="1:18" s="140" customFormat="1" ht="19.5" x14ac:dyDescent="0.3">
      <c r="A107" s="141"/>
      <c r="B107" s="142"/>
      <c r="C107" s="142"/>
      <c r="D107" s="142"/>
      <c r="E107" s="152"/>
      <c r="F107" s="143"/>
      <c r="G107" s="153"/>
      <c r="H107" s="153"/>
      <c r="I107" s="153"/>
      <c r="J107" s="44"/>
      <c r="K107" s="142"/>
      <c r="L107" s="144"/>
    </row>
    <row r="108" spans="1:18" s="140" customFormat="1" ht="19.5" x14ac:dyDescent="0.3">
      <c r="A108" s="141"/>
      <c r="B108" s="142"/>
      <c r="C108" s="142"/>
      <c r="D108" s="142"/>
      <c r="E108" s="152"/>
      <c r="F108" s="143"/>
      <c r="G108" s="153"/>
      <c r="H108" s="153"/>
      <c r="I108" s="153"/>
      <c r="J108" s="44"/>
      <c r="K108" s="142"/>
      <c r="L108" s="144"/>
    </row>
    <row r="109" spans="1:18" s="140" customFormat="1" ht="19.5" x14ac:dyDescent="0.3">
      <c r="A109" s="141"/>
      <c r="B109" s="142"/>
      <c r="C109" s="142"/>
      <c r="D109" s="142"/>
      <c r="E109" s="152"/>
      <c r="F109" s="143"/>
      <c r="G109" s="153"/>
      <c r="H109" s="153"/>
      <c r="I109" s="153"/>
      <c r="J109" s="44"/>
      <c r="K109" s="142"/>
      <c r="L109" s="144"/>
      <c r="N109" s="154">
        <f>SUM(E9:E23,E28:E42,E46:E62,E58:E73,E66:E81,E82:E84,E86:E94,E95:E96)</f>
        <v>4650737</v>
      </c>
      <c r="O109" s="154">
        <f>SUM(F9:F23,F28:F42,F46:F62,F58:F73,F66:F81,F82:F84,F86:F94,F95:F96)</f>
        <v>4678744</v>
      </c>
      <c r="P109" s="154">
        <f>SUM(G9:G23,G28:G42,G46:G62,G58:G73,G66:G81,G82:G84,G86:G94,G95:G96)</f>
        <v>4085141</v>
      </c>
      <c r="Q109" s="154">
        <f>SUM(H9:H23,H28:H42,H46:H62,H58:H73,H66:H81,H82:H84,H86:H94,H95:H96)</f>
        <v>4379148</v>
      </c>
      <c r="R109" s="154">
        <f>SUM(I9:I23,I28:I42,I46:I62,I58:I73,I66:I81,I82:I84,I86:I94,I95:I96)</f>
        <v>4219155</v>
      </c>
    </row>
    <row r="110" spans="1:18" s="140" customFormat="1" ht="19.5" x14ac:dyDescent="0.3">
      <c r="A110" s="141"/>
      <c r="B110" s="142"/>
      <c r="C110" s="142"/>
      <c r="D110" s="142"/>
      <c r="E110" s="152"/>
      <c r="F110" s="143"/>
      <c r="G110" s="153"/>
      <c r="H110" s="153"/>
      <c r="I110" s="153"/>
      <c r="J110" s="44"/>
      <c r="K110" s="142"/>
      <c r="L110" s="144"/>
    </row>
    <row r="111" spans="1:18" s="140" customFormat="1" ht="19.5" x14ac:dyDescent="0.3">
      <c r="A111" s="141"/>
      <c r="B111" s="142"/>
      <c r="C111" s="142"/>
      <c r="D111" s="142"/>
      <c r="E111" s="152"/>
      <c r="F111" s="143"/>
      <c r="G111" s="153"/>
      <c r="H111" s="153"/>
      <c r="I111" s="153"/>
      <c r="J111" s="44"/>
      <c r="K111" s="142"/>
      <c r="L111" s="144"/>
    </row>
    <row r="113" spans="1:12" x14ac:dyDescent="0.2">
      <c r="A113" s="4"/>
      <c r="K113" s="4">
        <v>44</v>
      </c>
    </row>
    <row r="116" spans="1:12" x14ac:dyDescent="0.2">
      <c r="A116" s="4"/>
      <c r="E116" s="155">
        <f>SUM(E35:E53,E54:E55)</f>
        <v>1552561</v>
      </c>
      <c r="F116" s="155">
        <f>SUM(F35:F53,F54:F55)</f>
        <v>1327562</v>
      </c>
      <c r="G116" s="155">
        <f>SUM(G35:G53,G54:G55)</f>
        <v>1162563</v>
      </c>
      <c r="H116" s="155"/>
      <c r="I116" s="155">
        <f>SUM(I35:I53,I54:I55)</f>
        <v>1302565</v>
      </c>
    </row>
    <row r="118" spans="1:12" x14ac:dyDescent="0.2">
      <c r="A118" s="4"/>
      <c r="E118" s="4">
        <v>7</v>
      </c>
      <c r="F118" s="4">
        <v>5</v>
      </c>
      <c r="G118" s="4">
        <v>5</v>
      </c>
      <c r="I118" s="4">
        <v>3</v>
      </c>
    </row>
    <row r="124" spans="1:12" x14ac:dyDescent="0.2">
      <c r="A124" s="4"/>
      <c r="L124" s="4">
        <v>111</v>
      </c>
    </row>
    <row r="140" spans="1:12" x14ac:dyDescent="0.2">
      <c r="A140" s="4"/>
      <c r="E140" s="156" t="e">
        <f>SUM(E35:E37,E38:E55,#REF!,#REF!)</f>
        <v>#REF!</v>
      </c>
      <c r="F140" s="157" t="e">
        <f>SUM(F35:F37,F38:F55,#REF!,#REF!)</f>
        <v>#REF!</v>
      </c>
      <c r="G140" s="157"/>
      <c r="H140" s="157"/>
      <c r="I140" s="157" t="e">
        <f>SUM(I35:I37,I38:I55,#REF!,#REF!)</f>
        <v>#REF!</v>
      </c>
      <c r="L140" s="5">
        <v>83</v>
      </c>
    </row>
    <row r="143" spans="1:12" ht="20.25" x14ac:dyDescent="0.2">
      <c r="A143" s="4"/>
      <c r="E143" s="158">
        <v>24</v>
      </c>
      <c r="F143" s="158">
        <v>22</v>
      </c>
      <c r="G143" s="158"/>
      <c r="H143" s="158"/>
      <c r="I143" s="158">
        <v>22</v>
      </c>
      <c r="L143" s="5">
        <v>83</v>
      </c>
    </row>
    <row r="147" spans="1:12" x14ac:dyDescent="0.2">
      <c r="A147" s="4"/>
      <c r="E147" s="157"/>
      <c r="F147" s="156"/>
      <c r="G147" s="156"/>
      <c r="H147" s="156"/>
      <c r="I147" s="157"/>
      <c r="L147" s="4"/>
    </row>
  </sheetData>
  <mergeCells count="42">
    <mergeCell ref="L79:L81"/>
    <mergeCell ref="A79:A81"/>
    <mergeCell ref="B79:B81"/>
    <mergeCell ref="C79:C81"/>
    <mergeCell ref="E79:I79"/>
    <mergeCell ref="K79:K81"/>
    <mergeCell ref="A70:A72"/>
    <mergeCell ref="L25:L27"/>
    <mergeCell ref="A6:A8"/>
    <mergeCell ref="B6:B8"/>
    <mergeCell ref="C6:C8"/>
    <mergeCell ref="E6:I6"/>
    <mergeCell ref="K6:K8"/>
    <mergeCell ref="L6:L8"/>
    <mergeCell ref="A25:A27"/>
    <mergeCell ref="B25:B27"/>
    <mergeCell ref="C25:C27"/>
    <mergeCell ref="E25:I25"/>
    <mergeCell ref="K25:K27"/>
    <mergeCell ref="L48:L50"/>
    <mergeCell ref="A60:A62"/>
    <mergeCell ref="B60:B62"/>
    <mergeCell ref="C60:C62"/>
    <mergeCell ref="E60:I60"/>
    <mergeCell ref="K60:K62"/>
    <mergeCell ref="L60:L62"/>
    <mergeCell ref="A48:A50"/>
    <mergeCell ref="B48:B50"/>
    <mergeCell ref="C48:C50"/>
    <mergeCell ref="E48:I48"/>
    <mergeCell ref="K48:K50"/>
    <mergeCell ref="C70:C72"/>
    <mergeCell ref="E70:I70"/>
    <mergeCell ref="K70:K72"/>
    <mergeCell ref="B70:B72"/>
    <mergeCell ref="L70:L72"/>
    <mergeCell ref="L89:L91"/>
    <mergeCell ref="A89:A91"/>
    <mergeCell ref="B89:B91"/>
    <mergeCell ref="C89:C91"/>
    <mergeCell ref="E89:I89"/>
    <mergeCell ref="K89:K91"/>
  </mergeCells>
  <printOptions horizontalCentered="1"/>
  <pageMargins left="0.6692913385826772" right="0.6692913385826772" top="1.181102362204724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BreakPreview" topLeftCell="A7" zoomScale="110" zoomScaleNormal="110" zoomScaleSheetLayoutView="110" workbookViewId="0">
      <selection activeCell="K9" sqref="K9:K10"/>
    </sheetView>
  </sheetViews>
  <sheetFormatPr defaultRowHeight="18.75" x14ac:dyDescent="0.2"/>
  <cols>
    <col min="1" max="1" width="3.125" style="8" customWidth="1"/>
    <col min="2" max="2" width="16.5" style="4" customWidth="1"/>
    <col min="3" max="3" width="15" style="4" customWidth="1"/>
    <col min="4" max="4" width="11.625" style="4" customWidth="1"/>
    <col min="5" max="5" width="8.875" style="4" customWidth="1"/>
    <col min="6" max="7" width="9.25" style="4" customWidth="1"/>
    <col min="8" max="8" width="9.125" style="4" customWidth="1"/>
    <col min="9" max="10" width="9.25" style="4" customWidth="1"/>
    <col min="11" max="11" width="11" style="4" customWidth="1"/>
    <col min="12" max="12" width="9" style="4" customWidth="1"/>
    <col min="13" max="257" width="9" style="4"/>
    <col min="258" max="258" width="3.125" style="4" customWidth="1"/>
    <col min="259" max="259" width="19" style="4" customWidth="1"/>
    <col min="260" max="260" width="17.125" style="4" customWidth="1"/>
    <col min="261" max="261" width="14" style="4" customWidth="1"/>
    <col min="262" max="262" width="8.875" style="4" customWidth="1"/>
    <col min="263" max="264" width="9.25" style="4" customWidth="1"/>
    <col min="265" max="265" width="8.875" style="4" customWidth="1"/>
    <col min="266" max="266" width="9.25" style="4" customWidth="1"/>
    <col min="267" max="267" width="11.75" style="4" customWidth="1"/>
    <col min="268" max="268" width="8.375" style="4" customWidth="1"/>
    <col min="269" max="513" width="9" style="4"/>
    <col min="514" max="514" width="3.125" style="4" customWidth="1"/>
    <col min="515" max="515" width="19" style="4" customWidth="1"/>
    <col min="516" max="516" width="17.125" style="4" customWidth="1"/>
    <col min="517" max="517" width="14" style="4" customWidth="1"/>
    <col min="518" max="518" width="8.875" style="4" customWidth="1"/>
    <col min="519" max="520" width="9.25" style="4" customWidth="1"/>
    <col min="521" max="521" width="8.875" style="4" customWidth="1"/>
    <col min="522" max="522" width="9.25" style="4" customWidth="1"/>
    <col min="523" max="523" width="11.75" style="4" customWidth="1"/>
    <col min="524" max="524" width="8.375" style="4" customWidth="1"/>
    <col min="525" max="769" width="9" style="4"/>
    <col min="770" max="770" width="3.125" style="4" customWidth="1"/>
    <col min="771" max="771" width="19" style="4" customWidth="1"/>
    <col min="772" max="772" width="17.125" style="4" customWidth="1"/>
    <col min="773" max="773" width="14" style="4" customWidth="1"/>
    <col min="774" max="774" width="8.875" style="4" customWidth="1"/>
    <col min="775" max="776" width="9.25" style="4" customWidth="1"/>
    <col min="777" max="777" width="8.875" style="4" customWidth="1"/>
    <col min="778" max="778" width="9.25" style="4" customWidth="1"/>
    <col min="779" max="779" width="11.75" style="4" customWidth="1"/>
    <col min="780" max="780" width="8.375" style="4" customWidth="1"/>
    <col min="781" max="1025" width="9" style="4"/>
    <col min="1026" max="1026" width="3.125" style="4" customWidth="1"/>
    <col min="1027" max="1027" width="19" style="4" customWidth="1"/>
    <col min="1028" max="1028" width="17.125" style="4" customWidth="1"/>
    <col min="1029" max="1029" width="14" style="4" customWidth="1"/>
    <col min="1030" max="1030" width="8.875" style="4" customWidth="1"/>
    <col min="1031" max="1032" width="9.25" style="4" customWidth="1"/>
    <col min="1033" max="1033" width="8.875" style="4" customWidth="1"/>
    <col min="1034" max="1034" width="9.25" style="4" customWidth="1"/>
    <col min="1035" max="1035" width="11.75" style="4" customWidth="1"/>
    <col min="1036" max="1036" width="8.375" style="4" customWidth="1"/>
    <col min="1037" max="1281" width="9" style="4"/>
    <col min="1282" max="1282" width="3.125" style="4" customWidth="1"/>
    <col min="1283" max="1283" width="19" style="4" customWidth="1"/>
    <col min="1284" max="1284" width="17.125" style="4" customWidth="1"/>
    <col min="1285" max="1285" width="14" style="4" customWidth="1"/>
    <col min="1286" max="1286" width="8.875" style="4" customWidth="1"/>
    <col min="1287" max="1288" width="9.25" style="4" customWidth="1"/>
    <col min="1289" max="1289" width="8.875" style="4" customWidth="1"/>
    <col min="1290" max="1290" width="9.25" style="4" customWidth="1"/>
    <col min="1291" max="1291" width="11.75" style="4" customWidth="1"/>
    <col min="1292" max="1292" width="8.375" style="4" customWidth="1"/>
    <col min="1293" max="1537" width="9" style="4"/>
    <col min="1538" max="1538" width="3.125" style="4" customWidth="1"/>
    <col min="1539" max="1539" width="19" style="4" customWidth="1"/>
    <col min="1540" max="1540" width="17.125" style="4" customWidth="1"/>
    <col min="1541" max="1541" width="14" style="4" customWidth="1"/>
    <col min="1542" max="1542" width="8.875" style="4" customWidth="1"/>
    <col min="1543" max="1544" width="9.25" style="4" customWidth="1"/>
    <col min="1545" max="1545" width="8.875" style="4" customWidth="1"/>
    <col min="1546" max="1546" width="9.25" style="4" customWidth="1"/>
    <col min="1547" max="1547" width="11.75" style="4" customWidth="1"/>
    <col min="1548" max="1548" width="8.375" style="4" customWidth="1"/>
    <col min="1549" max="1793" width="9" style="4"/>
    <col min="1794" max="1794" width="3.125" style="4" customWidth="1"/>
    <col min="1795" max="1795" width="19" style="4" customWidth="1"/>
    <col min="1796" max="1796" width="17.125" style="4" customWidth="1"/>
    <col min="1797" max="1797" width="14" style="4" customWidth="1"/>
    <col min="1798" max="1798" width="8.875" style="4" customWidth="1"/>
    <col min="1799" max="1800" width="9.25" style="4" customWidth="1"/>
    <col min="1801" max="1801" width="8.875" style="4" customWidth="1"/>
    <col min="1802" max="1802" width="9.25" style="4" customWidth="1"/>
    <col min="1803" max="1803" width="11.75" style="4" customWidth="1"/>
    <col min="1804" max="1804" width="8.375" style="4" customWidth="1"/>
    <col min="1805" max="2049" width="9" style="4"/>
    <col min="2050" max="2050" width="3.125" style="4" customWidth="1"/>
    <col min="2051" max="2051" width="19" style="4" customWidth="1"/>
    <col min="2052" max="2052" width="17.125" style="4" customWidth="1"/>
    <col min="2053" max="2053" width="14" style="4" customWidth="1"/>
    <col min="2054" max="2054" width="8.875" style="4" customWidth="1"/>
    <col min="2055" max="2056" width="9.25" style="4" customWidth="1"/>
    <col min="2057" max="2057" width="8.875" style="4" customWidth="1"/>
    <col min="2058" max="2058" width="9.25" style="4" customWidth="1"/>
    <col min="2059" max="2059" width="11.75" style="4" customWidth="1"/>
    <col min="2060" max="2060" width="8.375" style="4" customWidth="1"/>
    <col min="2061" max="2305" width="9" style="4"/>
    <col min="2306" max="2306" width="3.125" style="4" customWidth="1"/>
    <col min="2307" max="2307" width="19" style="4" customWidth="1"/>
    <col min="2308" max="2308" width="17.125" style="4" customWidth="1"/>
    <col min="2309" max="2309" width="14" style="4" customWidth="1"/>
    <col min="2310" max="2310" width="8.875" style="4" customWidth="1"/>
    <col min="2311" max="2312" width="9.25" style="4" customWidth="1"/>
    <col min="2313" max="2313" width="8.875" style="4" customWidth="1"/>
    <col min="2314" max="2314" width="9.25" style="4" customWidth="1"/>
    <col min="2315" max="2315" width="11.75" style="4" customWidth="1"/>
    <col min="2316" max="2316" width="8.375" style="4" customWidth="1"/>
    <col min="2317" max="2561" width="9" style="4"/>
    <col min="2562" max="2562" width="3.125" style="4" customWidth="1"/>
    <col min="2563" max="2563" width="19" style="4" customWidth="1"/>
    <col min="2564" max="2564" width="17.125" style="4" customWidth="1"/>
    <col min="2565" max="2565" width="14" style="4" customWidth="1"/>
    <col min="2566" max="2566" width="8.875" style="4" customWidth="1"/>
    <col min="2567" max="2568" width="9.25" style="4" customWidth="1"/>
    <col min="2569" max="2569" width="8.875" style="4" customWidth="1"/>
    <col min="2570" max="2570" width="9.25" style="4" customWidth="1"/>
    <col min="2571" max="2571" width="11.75" style="4" customWidth="1"/>
    <col min="2572" max="2572" width="8.375" style="4" customWidth="1"/>
    <col min="2573" max="2817" width="9" style="4"/>
    <col min="2818" max="2818" width="3.125" style="4" customWidth="1"/>
    <col min="2819" max="2819" width="19" style="4" customWidth="1"/>
    <col min="2820" max="2820" width="17.125" style="4" customWidth="1"/>
    <col min="2821" max="2821" width="14" style="4" customWidth="1"/>
    <col min="2822" max="2822" width="8.875" style="4" customWidth="1"/>
    <col min="2823" max="2824" width="9.25" style="4" customWidth="1"/>
    <col min="2825" max="2825" width="8.875" style="4" customWidth="1"/>
    <col min="2826" max="2826" width="9.25" style="4" customWidth="1"/>
    <col min="2827" max="2827" width="11.75" style="4" customWidth="1"/>
    <col min="2828" max="2828" width="8.375" style="4" customWidth="1"/>
    <col min="2829" max="3073" width="9" style="4"/>
    <col min="3074" max="3074" width="3.125" style="4" customWidth="1"/>
    <col min="3075" max="3075" width="19" style="4" customWidth="1"/>
    <col min="3076" max="3076" width="17.125" style="4" customWidth="1"/>
    <col min="3077" max="3077" width="14" style="4" customWidth="1"/>
    <col min="3078" max="3078" width="8.875" style="4" customWidth="1"/>
    <col min="3079" max="3080" width="9.25" style="4" customWidth="1"/>
    <col min="3081" max="3081" width="8.875" style="4" customWidth="1"/>
    <col min="3082" max="3082" width="9.25" style="4" customWidth="1"/>
    <col min="3083" max="3083" width="11.75" style="4" customWidth="1"/>
    <col min="3084" max="3084" width="8.375" style="4" customWidth="1"/>
    <col min="3085" max="3329" width="9" style="4"/>
    <col min="3330" max="3330" width="3.125" style="4" customWidth="1"/>
    <col min="3331" max="3331" width="19" style="4" customWidth="1"/>
    <col min="3332" max="3332" width="17.125" style="4" customWidth="1"/>
    <col min="3333" max="3333" width="14" style="4" customWidth="1"/>
    <col min="3334" max="3334" width="8.875" style="4" customWidth="1"/>
    <col min="3335" max="3336" width="9.25" style="4" customWidth="1"/>
    <col min="3337" max="3337" width="8.875" style="4" customWidth="1"/>
    <col min="3338" max="3338" width="9.25" style="4" customWidth="1"/>
    <col min="3339" max="3339" width="11.75" style="4" customWidth="1"/>
    <col min="3340" max="3340" width="8.375" style="4" customWidth="1"/>
    <col min="3341" max="3585" width="9" style="4"/>
    <col min="3586" max="3586" width="3.125" style="4" customWidth="1"/>
    <col min="3587" max="3587" width="19" style="4" customWidth="1"/>
    <col min="3588" max="3588" width="17.125" style="4" customWidth="1"/>
    <col min="3589" max="3589" width="14" style="4" customWidth="1"/>
    <col min="3590" max="3590" width="8.875" style="4" customWidth="1"/>
    <col min="3591" max="3592" width="9.25" style="4" customWidth="1"/>
    <col min="3593" max="3593" width="8.875" style="4" customWidth="1"/>
    <col min="3594" max="3594" width="9.25" style="4" customWidth="1"/>
    <col min="3595" max="3595" width="11.75" style="4" customWidth="1"/>
    <col min="3596" max="3596" width="8.375" style="4" customWidth="1"/>
    <col min="3597" max="3841" width="9" style="4"/>
    <col min="3842" max="3842" width="3.125" style="4" customWidth="1"/>
    <col min="3843" max="3843" width="19" style="4" customWidth="1"/>
    <col min="3844" max="3844" width="17.125" style="4" customWidth="1"/>
    <col min="3845" max="3845" width="14" style="4" customWidth="1"/>
    <col min="3846" max="3846" width="8.875" style="4" customWidth="1"/>
    <col min="3847" max="3848" width="9.25" style="4" customWidth="1"/>
    <col min="3849" max="3849" width="8.875" style="4" customWidth="1"/>
    <col min="3850" max="3850" width="9.25" style="4" customWidth="1"/>
    <col min="3851" max="3851" width="11.75" style="4" customWidth="1"/>
    <col min="3852" max="3852" width="8.375" style="4" customWidth="1"/>
    <col min="3853" max="4097" width="9" style="4"/>
    <col min="4098" max="4098" width="3.125" style="4" customWidth="1"/>
    <col min="4099" max="4099" width="19" style="4" customWidth="1"/>
    <col min="4100" max="4100" width="17.125" style="4" customWidth="1"/>
    <col min="4101" max="4101" width="14" style="4" customWidth="1"/>
    <col min="4102" max="4102" width="8.875" style="4" customWidth="1"/>
    <col min="4103" max="4104" width="9.25" style="4" customWidth="1"/>
    <col min="4105" max="4105" width="8.875" style="4" customWidth="1"/>
    <col min="4106" max="4106" width="9.25" style="4" customWidth="1"/>
    <col min="4107" max="4107" width="11.75" style="4" customWidth="1"/>
    <col min="4108" max="4108" width="8.375" style="4" customWidth="1"/>
    <col min="4109" max="4353" width="9" style="4"/>
    <col min="4354" max="4354" width="3.125" style="4" customWidth="1"/>
    <col min="4355" max="4355" width="19" style="4" customWidth="1"/>
    <col min="4356" max="4356" width="17.125" style="4" customWidth="1"/>
    <col min="4357" max="4357" width="14" style="4" customWidth="1"/>
    <col min="4358" max="4358" width="8.875" style="4" customWidth="1"/>
    <col min="4359" max="4360" width="9.25" style="4" customWidth="1"/>
    <col min="4361" max="4361" width="8.875" style="4" customWidth="1"/>
    <col min="4362" max="4362" width="9.25" style="4" customWidth="1"/>
    <col min="4363" max="4363" width="11.75" style="4" customWidth="1"/>
    <col min="4364" max="4364" width="8.375" style="4" customWidth="1"/>
    <col min="4365" max="4609" width="9" style="4"/>
    <col min="4610" max="4610" width="3.125" style="4" customWidth="1"/>
    <col min="4611" max="4611" width="19" style="4" customWidth="1"/>
    <col min="4612" max="4612" width="17.125" style="4" customWidth="1"/>
    <col min="4613" max="4613" width="14" style="4" customWidth="1"/>
    <col min="4614" max="4614" width="8.875" style="4" customWidth="1"/>
    <col min="4615" max="4616" width="9.25" style="4" customWidth="1"/>
    <col min="4617" max="4617" width="8.875" style="4" customWidth="1"/>
    <col min="4618" max="4618" width="9.25" style="4" customWidth="1"/>
    <col min="4619" max="4619" width="11.75" style="4" customWidth="1"/>
    <col min="4620" max="4620" width="8.375" style="4" customWidth="1"/>
    <col min="4621" max="4865" width="9" style="4"/>
    <col min="4866" max="4866" width="3.125" style="4" customWidth="1"/>
    <col min="4867" max="4867" width="19" style="4" customWidth="1"/>
    <col min="4868" max="4868" width="17.125" style="4" customWidth="1"/>
    <col min="4869" max="4869" width="14" style="4" customWidth="1"/>
    <col min="4870" max="4870" width="8.875" style="4" customWidth="1"/>
    <col min="4871" max="4872" width="9.25" style="4" customWidth="1"/>
    <col min="4873" max="4873" width="8.875" style="4" customWidth="1"/>
    <col min="4874" max="4874" width="9.25" style="4" customWidth="1"/>
    <col min="4875" max="4875" width="11.75" style="4" customWidth="1"/>
    <col min="4876" max="4876" width="8.375" style="4" customWidth="1"/>
    <col min="4877" max="5121" width="9" style="4"/>
    <col min="5122" max="5122" width="3.125" style="4" customWidth="1"/>
    <col min="5123" max="5123" width="19" style="4" customWidth="1"/>
    <col min="5124" max="5124" width="17.125" style="4" customWidth="1"/>
    <col min="5125" max="5125" width="14" style="4" customWidth="1"/>
    <col min="5126" max="5126" width="8.875" style="4" customWidth="1"/>
    <col min="5127" max="5128" width="9.25" style="4" customWidth="1"/>
    <col min="5129" max="5129" width="8.875" style="4" customWidth="1"/>
    <col min="5130" max="5130" width="9.25" style="4" customWidth="1"/>
    <col min="5131" max="5131" width="11.75" style="4" customWidth="1"/>
    <col min="5132" max="5132" width="8.375" style="4" customWidth="1"/>
    <col min="5133" max="5377" width="9" style="4"/>
    <col min="5378" max="5378" width="3.125" style="4" customWidth="1"/>
    <col min="5379" max="5379" width="19" style="4" customWidth="1"/>
    <col min="5380" max="5380" width="17.125" style="4" customWidth="1"/>
    <col min="5381" max="5381" width="14" style="4" customWidth="1"/>
    <col min="5382" max="5382" width="8.875" style="4" customWidth="1"/>
    <col min="5383" max="5384" width="9.25" style="4" customWidth="1"/>
    <col min="5385" max="5385" width="8.875" style="4" customWidth="1"/>
    <col min="5386" max="5386" width="9.25" style="4" customWidth="1"/>
    <col min="5387" max="5387" width="11.75" style="4" customWidth="1"/>
    <col min="5388" max="5388" width="8.375" style="4" customWidth="1"/>
    <col min="5389" max="5633" width="9" style="4"/>
    <col min="5634" max="5634" width="3.125" style="4" customWidth="1"/>
    <col min="5635" max="5635" width="19" style="4" customWidth="1"/>
    <col min="5636" max="5636" width="17.125" style="4" customWidth="1"/>
    <col min="5637" max="5637" width="14" style="4" customWidth="1"/>
    <col min="5638" max="5638" width="8.875" style="4" customWidth="1"/>
    <col min="5639" max="5640" width="9.25" style="4" customWidth="1"/>
    <col min="5641" max="5641" width="8.875" style="4" customWidth="1"/>
    <col min="5642" max="5642" width="9.25" style="4" customWidth="1"/>
    <col min="5643" max="5643" width="11.75" style="4" customWidth="1"/>
    <col min="5644" max="5644" width="8.375" style="4" customWidth="1"/>
    <col min="5645" max="5889" width="9" style="4"/>
    <col min="5890" max="5890" width="3.125" style="4" customWidth="1"/>
    <col min="5891" max="5891" width="19" style="4" customWidth="1"/>
    <col min="5892" max="5892" width="17.125" style="4" customWidth="1"/>
    <col min="5893" max="5893" width="14" style="4" customWidth="1"/>
    <col min="5894" max="5894" width="8.875" style="4" customWidth="1"/>
    <col min="5895" max="5896" width="9.25" style="4" customWidth="1"/>
    <col min="5897" max="5897" width="8.875" style="4" customWidth="1"/>
    <col min="5898" max="5898" width="9.25" style="4" customWidth="1"/>
    <col min="5899" max="5899" width="11.75" style="4" customWidth="1"/>
    <col min="5900" max="5900" width="8.375" style="4" customWidth="1"/>
    <col min="5901" max="6145" width="9" style="4"/>
    <col min="6146" max="6146" width="3.125" style="4" customWidth="1"/>
    <col min="6147" max="6147" width="19" style="4" customWidth="1"/>
    <col min="6148" max="6148" width="17.125" style="4" customWidth="1"/>
    <col min="6149" max="6149" width="14" style="4" customWidth="1"/>
    <col min="6150" max="6150" width="8.875" style="4" customWidth="1"/>
    <col min="6151" max="6152" width="9.25" style="4" customWidth="1"/>
    <col min="6153" max="6153" width="8.875" style="4" customWidth="1"/>
    <col min="6154" max="6154" width="9.25" style="4" customWidth="1"/>
    <col min="6155" max="6155" width="11.75" style="4" customWidth="1"/>
    <col min="6156" max="6156" width="8.375" style="4" customWidth="1"/>
    <col min="6157" max="6401" width="9" style="4"/>
    <col min="6402" max="6402" width="3.125" style="4" customWidth="1"/>
    <col min="6403" max="6403" width="19" style="4" customWidth="1"/>
    <col min="6404" max="6404" width="17.125" style="4" customWidth="1"/>
    <col min="6405" max="6405" width="14" style="4" customWidth="1"/>
    <col min="6406" max="6406" width="8.875" style="4" customWidth="1"/>
    <col min="6407" max="6408" width="9.25" style="4" customWidth="1"/>
    <col min="6409" max="6409" width="8.875" style="4" customWidth="1"/>
    <col min="6410" max="6410" width="9.25" style="4" customWidth="1"/>
    <col min="6411" max="6411" width="11.75" style="4" customWidth="1"/>
    <col min="6412" max="6412" width="8.375" style="4" customWidth="1"/>
    <col min="6413" max="6657" width="9" style="4"/>
    <col min="6658" max="6658" width="3.125" style="4" customWidth="1"/>
    <col min="6659" max="6659" width="19" style="4" customWidth="1"/>
    <col min="6660" max="6660" width="17.125" style="4" customWidth="1"/>
    <col min="6661" max="6661" width="14" style="4" customWidth="1"/>
    <col min="6662" max="6662" width="8.875" style="4" customWidth="1"/>
    <col min="6663" max="6664" width="9.25" style="4" customWidth="1"/>
    <col min="6665" max="6665" width="8.875" style="4" customWidth="1"/>
    <col min="6666" max="6666" width="9.25" style="4" customWidth="1"/>
    <col min="6667" max="6667" width="11.75" style="4" customWidth="1"/>
    <col min="6668" max="6668" width="8.375" style="4" customWidth="1"/>
    <col min="6669" max="6913" width="9" style="4"/>
    <col min="6914" max="6914" width="3.125" style="4" customWidth="1"/>
    <col min="6915" max="6915" width="19" style="4" customWidth="1"/>
    <col min="6916" max="6916" width="17.125" style="4" customWidth="1"/>
    <col min="6917" max="6917" width="14" style="4" customWidth="1"/>
    <col min="6918" max="6918" width="8.875" style="4" customWidth="1"/>
    <col min="6919" max="6920" width="9.25" style="4" customWidth="1"/>
    <col min="6921" max="6921" width="8.875" style="4" customWidth="1"/>
    <col min="6922" max="6922" width="9.25" style="4" customWidth="1"/>
    <col min="6923" max="6923" width="11.75" style="4" customWidth="1"/>
    <col min="6924" max="6924" width="8.375" style="4" customWidth="1"/>
    <col min="6925" max="7169" width="9" style="4"/>
    <col min="7170" max="7170" width="3.125" style="4" customWidth="1"/>
    <col min="7171" max="7171" width="19" style="4" customWidth="1"/>
    <col min="7172" max="7172" width="17.125" style="4" customWidth="1"/>
    <col min="7173" max="7173" width="14" style="4" customWidth="1"/>
    <col min="7174" max="7174" width="8.875" style="4" customWidth="1"/>
    <col min="7175" max="7176" width="9.25" style="4" customWidth="1"/>
    <col min="7177" max="7177" width="8.875" style="4" customWidth="1"/>
    <col min="7178" max="7178" width="9.25" style="4" customWidth="1"/>
    <col min="7179" max="7179" width="11.75" style="4" customWidth="1"/>
    <col min="7180" max="7180" width="8.375" style="4" customWidth="1"/>
    <col min="7181" max="7425" width="9" style="4"/>
    <col min="7426" max="7426" width="3.125" style="4" customWidth="1"/>
    <col min="7427" max="7427" width="19" style="4" customWidth="1"/>
    <col min="7428" max="7428" width="17.125" style="4" customWidth="1"/>
    <col min="7429" max="7429" width="14" style="4" customWidth="1"/>
    <col min="7430" max="7430" width="8.875" style="4" customWidth="1"/>
    <col min="7431" max="7432" width="9.25" style="4" customWidth="1"/>
    <col min="7433" max="7433" width="8.875" style="4" customWidth="1"/>
    <col min="7434" max="7434" width="9.25" style="4" customWidth="1"/>
    <col min="7435" max="7435" width="11.75" style="4" customWidth="1"/>
    <col min="7436" max="7436" width="8.375" style="4" customWidth="1"/>
    <col min="7437" max="7681" width="9" style="4"/>
    <col min="7682" max="7682" width="3.125" style="4" customWidth="1"/>
    <col min="7683" max="7683" width="19" style="4" customWidth="1"/>
    <col min="7684" max="7684" width="17.125" style="4" customWidth="1"/>
    <col min="7685" max="7685" width="14" style="4" customWidth="1"/>
    <col min="7686" max="7686" width="8.875" style="4" customWidth="1"/>
    <col min="7687" max="7688" width="9.25" style="4" customWidth="1"/>
    <col min="7689" max="7689" width="8.875" style="4" customWidth="1"/>
    <col min="7690" max="7690" width="9.25" style="4" customWidth="1"/>
    <col min="7691" max="7691" width="11.75" style="4" customWidth="1"/>
    <col min="7692" max="7692" width="8.375" style="4" customWidth="1"/>
    <col min="7693" max="7937" width="9" style="4"/>
    <col min="7938" max="7938" width="3.125" style="4" customWidth="1"/>
    <col min="7939" max="7939" width="19" style="4" customWidth="1"/>
    <col min="7940" max="7940" width="17.125" style="4" customWidth="1"/>
    <col min="7941" max="7941" width="14" style="4" customWidth="1"/>
    <col min="7942" max="7942" width="8.875" style="4" customWidth="1"/>
    <col min="7943" max="7944" width="9.25" style="4" customWidth="1"/>
    <col min="7945" max="7945" width="8.875" style="4" customWidth="1"/>
    <col min="7946" max="7946" width="9.25" style="4" customWidth="1"/>
    <col min="7947" max="7947" width="11.75" style="4" customWidth="1"/>
    <col min="7948" max="7948" width="8.375" style="4" customWidth="1"/>
    <col min="7949" max="8193" width="9" style="4"/>
    <col min="8194" max="8194" width="3.125" style="4" customWidth="1"/>
    <col min="8195" max="8195" width="19" style="4" customWidth="1"/>
    <col min="8196" max="8196" width="17.125" style="4" customWidth="1"/>
    <col min="8197" max="8197" width="14" style="4" customWidth="1"/>
    <col min="8198" max="8198" width="8.875" style="4" customWidth="1"/>
    <col min="8199" max="8200" width="9.25" style="4" customWidth="1"/>
    <col min="8201" max="8201" width="8.875" style="4" customWidth="1"/>
    <col min="8202" max="8202" width="9.25" style="4" customWidth="1"/>
    <col min="8203" max="8203" width="11.75" style="4" customWidth="1"/>
    <col min="8204" max="8204" width="8.375" style="4" customWidth="1"/>
    <col min="8205" max="8449" width="9" style="4"/>
    <col min="8450" max="8450" width="3.125" style="4" customWidth="1"/>
    <col min="8451" max="8451" width="19" style="4" customWidth="1"/>
    <col min="8452" max="8452" width="17.125" style="4" customWidth="1"/>
    <col min="8453" max="8453" width="14" style="4" customWidth="1"/>
    <col min="8454" max="8454" width="8.875" style="4" customWidth="1"/>
    <col min="8455" max="8456" width="9.25" style="4" customWidth="1"/>
    <col min="8457" max="8457" width="8.875" style="4" customWidth="1"/>
    <col min="8458" max="8458" width="9.25" style="4" customWidth="1"/>
    <col min="8459" max="8459" width="11.75" style="4" customWidth="1"/>
    <col min="8460" max="8460" width="8.375" style="4" customWidth="1"/>
    <col min="8461" max="8705" width="9" style="4"/>
    <col min="8706" max="8706" width="3.125" style="4" customWidth="1"/>
    <col min="8707" max="8707" width="19" style="4" customWidth="1"/>
    <col min="8708" max="8708" width="17.125" style="4" customWidth="1"/>
    <col min="8709" max="8709" width="14" style="4" customWidth="1"/>
    <col min="8710" max="8710" width="8.875" style="4" customWidth="1"/>
    <col min="8711" max="8712" width="9.25" style="4" customWidth="1"/>
    <col min="8713" max="8713" width="8.875" style="4" customWidth="1"/>
    <col min="8714" max="8714" width="9.25" style="4" customWidth="1"/>
    <col min="8715" max="8715" width="11.75" style="4" customWidth="1"/>
    <col min="8716" max="8716" width="8.375" style="4" customWidth="1"/>
    <col min="8717" max="8961" width="9" style="4"/>
    <col min="8962" max="8962" width="3.125" style="4" customWidth="1"/>
    <col min="8963" max="8963" width="19" style="4" customWidth="1"/>
    <col min="8964" max="8964" width="17.125" style="4" customWidth="1"/>
    <col min="8965" max="8965" width="14" style="4" customWidth="1"/>
    <col min="8966" max="8966" width="8.875" style="4" customWidth="1"/>
    <col min="8967" max="8968" width="9.25" style="4" customWidth="1"/>
    <col min="8969" max="8969" width="8.875" style="4" customWidth="1"/>
    <col min="8970" max="8970" width="9.25" style="4" customWidth="1"/>
    <col min="8971" max="8971" width="11.75" style="4" customWidth="1"/>
    <col min="8972" max="8972" width="8.375" style="4" customWidth="1"/>
    <col min="8973" max="9217" width="9" style="4"/>
    <col min="9218" max="9218" width="3.125" style="4" customWidth="1"/>
    <col min="9219" max="9219" width="19" style="4" customWidth="1"/>
    <col min="9220" max="9220" width="17.125" style="4" customWidth="1"/>
    <col min="9221" max="9221" width="14" style="4" customWidth="1"/>
    <col min="9222" max="9222" width="8.875" style="4" customWidth="1"/>
    <col min="9223" max="9224" width="9.25" style="4" customWidth="1"/>
    <col min="9225" max="9225" width="8.875" style="4" customWidth="1"/>
    <col min="9226" max="9226" width="9.25" style="4" customWidth="1"/>
    <col min="9227" max="9227" width="11.75" style="4" customWidth="1"/>
    <col min="9228" max="9228" width="8.375" style="4" customWidth="1"/>
    <col min="9229" max="9473" width="9" style="4"/>
    <col min="9474" max="9474" width="3.125" style="4" customWidth="1"/>
    <col min="9475" max="9475" width="19" style="4" customWidth="1"/>
    <col min="9476" max="9476" width="17.125" style="4" customWidth="1"/>
    <col min="9477" max="9477" width="14" style="4" customWidth="1"/>
    <col min="9478" max="9478" width="8.875" style="4" customWidth="1"/>
    <col min="9479" max="9480" width="9.25" style="4" customWidth="1"/>
    <col min="9481" max="9481" width="8.875" style="4" customWidth="1"/>
    <col min="9482" max="9482" width="9.25" style="4" customWidth="1"/>
    <col min="9483" max="9483" width="11.75" style="4" customWidth="1"/>
    <col min="9484" max="9484" width="8.375" style="4" customWidth="1"/>
    <col min="9485" max="9729" width="9" style="4"/>
    <col min="9730" max="9730" width="3.125" style="4" customWidth="1"/>
    <col min="9731" max="9731" width="19" style="4" customWidth="1"/>
    <col min="9732" max="9732" width="17.125" style="4" customWidth="1"/>
    <col min="9733" max="9733" width="14" style="4" customWidth="1"/>
    <col min="9734" max="9734" width="8.875" style="4" customWidth="1"/>
    <col min="9735" max="9736" width="9.25" style="4" customWidth="1"/>
    <col min="9737" max="9737" width="8.875" style="4" customWidth="1"/>
    <col min="9738" max="9738" width="9.25" style="4" customWidth="1"/>
    <col min="9739" max="9739" width="11.75" style="4" customWidth="1"/>
    <col min="9740" max="9740" width="8.375" style="4" customWidth="1"/>
    <col min="9741" max="9985" width="9" style="4"/>
    <col min="9986" max="9986" width="3.125" style="4" customWidth="1"/>
    <col min="9987" max="9987" width="19" style="4" customWidth="1"/>
    <col min="9988" max="9988" width="17.125" style="4" customWidth="1"/>
    <col min="9989" max="9989" width="14" style="4" customWidth="1"/>
    <col min="9990" max="9990" width="8.875" style="4" customWidth="1"/>
    <col min="9991" max="9992" width="9.25" style="4" customWidth="1"/>
    <col min="9993" max="9993" width="8.875" style="4" customWidth="1"/>
    <col min="9994" max="9994" width="9.25" style="4" customWidth="1"/>
    <col min="9995" max="9995" width="11.75" style="4" customWidth="1"/>
    <col min="9996" max="9996" width="8.375" style="4" customWidth="1"/>
    <col min="9997" max="10241" width="9" style="4"/>
    <col min="10242" max="10242" width="3.125" style="4" customWidth="1"/>
    <col min="10243" max="10243" width="19" style="4" customWidth="1"/>
    <col min="10244" max="10244" width="17.125" style="4" customWidth="1"/>
    <col min="10245" max="10245" width="14" style="4" customWidth="1"/>
    <col min="10246" max="10246" width="8.875" style="4" customWidth="1"/>
    <col min="10247" max="10248" width="9.25" style="4" customWidth="1"/>
    <col min="10249" max="10249" width="8.875" style="4" customWidth="1"/>
    <col min="10250" max="10250" width="9.25" style="4" customWidth="1"/>
    <col min="10251" max="10251" width="11.75" style="4" customWidth="1"/>
    <col min="10252" max="10252" width="8.375" style="4" customWidth="1"/>
    <col min="10253" max="10497" width="9" style="4"/>
    <col min="10498" max="10498" width="3.125" style="4" customWidth="1"/>
    <col min="10499" max="10499" width="19" style="4" customWidth="1"/>
    <col min="10500" max="10500" width="17.125" style="4" customWidth="1"/>
    <col min="10501" max="10501" width="14" style="4" customWidth="1"/>
    <col min="10502" max="10502" width="8.875" style="4" customWidth="1"/>
    <col min="10503" max="10504" width="9.25" style="4" customWidth="1"/>
    <col min="10505" max="10505" width="8.875" style="4" customWidth="1"/>
    <col min="10506" max="10506" width="9.25" style="4" customWidth="1"/>
    <col min="10507" max="10507" width="11.75" style="4" customWidth="1"/>
    <col min="10508" max="10508" width="8.375" style="4" customWidth="1"/>
    <col min="10509" max="10753" width="9" style="4"/>
    <col min="10754" max="10754" width="3.125" style="4" customWidth="1"/>
    <col min="10755" max="10755" width="19" style="4" customWidth="1"/>
    <col min="10756" max="10756" width="17.125" style="4" customWidth="1"/>
    <col min="10757" max="10757" width="14" style="4" customWidth="1"/>
    <col min="10758" max="10758" width="8.875" style="4" customWidth="1"/>
    <col min="10759" max="10760" width="9.25" style="4" customWidth="1"/>
    <col min="10761" max="10761" width="8.875" style="4" customWidth="1"/>
    <col min="10762" max="10762" width="9.25" style="4" customWidth="1"/>
    <col min="10763" max="10763" width="11.75" style="4" customWidth="1"/>
    <col min="10764" max="10764" width="8.375" style="4" customWidth="1"/>
    <col min="10765" max="11009" width="9" style="4"/>
    <col min="11010" max="11010" width="3.125" style="4" customWidth="1"/>
    <col min="11011" max="11011" width="19" style="4" customWidth="1"/>
    <col min="11012" max="11012" width="17.125" style="4" customWidth="1"/>
    <col min="11013" max="11013" width="14" style="4" customWidth="1"/>
    <col min="11014" max="11014" width="8.875" style="4" customWidth="1"/>
    <col min="11015" max="11016" width="9.25" style="4" customWidth="1"/>
    <col min="11017" max="11017" width="8.875" style="4" customWidth="1"/>
    <col min="11018" max="11018" width="9.25" style="4" customWidth="1"/>
    <col min="11019" max="11019" width="11.75" style="4" customWidth="1"/>
    <col min="11020" max="11020" width="8.375" style="4" customWidth="1"/>
    <col min="11021" max="11265" width="9" style="4"/>
    <col min="11266" max="11266" width="3.125" style="4" customWidth="1"/>
    <col min="11267" max="11267" width="19" style="4" customWidth="1"/>
    <col min="11268" max="11268" width="17.125" style="4" customWidth="1"/>
    <col min="11269" max="11269" width="14" style="4" customWidth="1"/>
    <col min="11270" max="11270" width="8.875" style="4" customWidth="1"/>
    <col min="11271" max="11272" width="9.25" style="4" customWidth="1"/>
    <col min="11273" max="11273" width="8.875" style="4" customWidth="1"/>
    <col min="11274" max="11274" width="9.25" style="4" customWidth="1"/>
    <col min="11275" max="11275" width="11.75" style="4" customWidth="1"/>
    <col min="11276" max="11276" width="8.375" style="4" customWidth="1"/>
    <col min="11277" max="11521" width="9" style="4"/>
    <col min="11522" max="11522" width="3.125" style="4" customWidth="1"/>
    <col min="11523" max="11523" width="19" style="4" customWidth="1"/>
    <col min="11524" max="11524" width="17.125" style="4" customWidth="1"/>
    <col min="11525" max="11525" width="14" style="4" customWidth="1"/>
    <col min="11526" max="11526" width="8.875" style="4" customWidth="1"/>
    <col min="11527" max="11528" width="9.25" style="4" customWidth="1"/>
    <col min="11529" max="11529" width="8.875" style="4" customWidth="1"/>
    <col min="11530" max="11530" width="9.25" style="4" customWidth="1"/>
    <col min="11531" max="11531" width="11.75" style="4" customWidth="1"/>
    <col min="11532" max="11532" width="8.375" style="4" customWidth="1"/>
    <col min="11533" max="11777" width="9" style="4"/>
    <col min="11778" max="11778" width="3.125" style="4" customWidth="1"/>
    <col min="11779" max="11779" width="19" style="4" customWidth="1"/>
    <col min="11780" max="11780" width="17.125" style="4" customWidth="1"/>
    <col min="11781" max="11781" width="14" style="4" customWidth="1"/>
    <col min="11782" max="11782" width="8.875" style="4" customWidth="1"/>
    <col min="11783" max="11784" width="9.25" style="4" customWidth="1"/>
    <col min="11785" max="11785" width="8.875" style="4" customWidth="1"/>
    <col min="11786" max="11786" width="9.25" style="4" customWidth="1"/>
    <col min="11787" max="11787" width="11.75" style="4" customWidth="1"/>
    <col min="11788" max="11788" width="8.375" style="4" customWidth="1"/>
    <col min="11789" max="12033" width="9" style="4"/>
    <col min="12034" max="12034" width="3.125" style="4" customWidth="1"/>
    <col min="12035" max="12035" width="19" style="4" customWidth="1"/>
    <col min="12036" max="12036" width="17.125" style="4" customWidth="1"/>
    <col min="12037" max="12037" width="14" style="4" customWidth="1"/>
    <col min="12038" max="12038" width="8.875" style="4" customWidth="1"/>
    <col min="12039" max="12040" width="9.25" style="4" customWidth="1"/>
    <col min="12041" max="12041" width="8.875" style="4" customWidth="1"/>
    <col min="12042" max="12042" width="9.25" style="4" customWidth="1"/>
    <col min="12043" max="12043" width="11.75" style="4" customWidth="1"/>
    <col min="12044" max="12044" width="8.375" style="4" customWidth="1"/>
    <col min="12045" max="12289" width="9" style="4"/>
    <col min="12290" max="12290" width="3.125" style="4" customWidth="1"/>
    <col min="12291" max="12291" width="19" style="4" customWidth="1"/>
    <col min="12292" max="12292" width="17.125" style="4" customWidth="1"/>
    <col min="12293" max="12293" width="14" style="4" customWidth="1"/>
    <col min="12294" max="12294" width="8.875" style="4" customWidth="1"/>
    <col min="12295" max="12296" width="9.25" style="4" customWidth="1"/>
    <col min="12297" max="12297" width="8.875" style="4" customWidth="1"/>
    <col min="12298" max="12298" width="9.25" style="4" customWidth="1"/>
    <col min="12299" max="12299" width="11.75" style="4" customWidth="1"/>
    <col min="12300" max="12300" width="8.375" style="4" customWidth="1"/>
    <col min="12301" max="12545" width="9" style="4"/>
    <col min="12546" max="12546" width="3.125" style="4" customWidth="1"/>
    <col min="12547" max="12547" width="19" style="4" customWidth="1"/>
    <col min="12548" max="12548" width="17.125" style="4" customWidth="1"/>
    <col min="12549" max="12549" width="14" style="4" customWidth="1"/>
    <col min="12550" max="12550" width="8.875" style="4" customWidth="1"/>
    <col min="12551" max="12552" width="9.25" style="4" customWidth="1"/>
    <col min="12553" max="12553" width="8.875" style="4" customWidth="1"/>
    <col min="12554" max="12554" width="9.25" style="4" customWidth="1"/>
    <col min="12555" max="12555" width="11.75" style="4" customWidth="1"/>
    <col min="12556" max="12556" width="8.375" style="4" customWidth="1"/>
    <col min="12557" max="12801" width="9" style="4"/>
    <col min="12802" max="12802" width="3.125" style="4" customWidth="1"/>
    <col min="12803" max="12803" width="19" style="4" customWidth="1"/>
    <col min="12804" max="12804" width="17.125" style="4" customWidth="1"/>
    <col min="12805" max="12805" width="14" style="4" customWidth="1"/>
    <col min="12806" max="12806" width="8.875" style="4" customWidth="1"/>
    <col min="12807" max="12808" width="9.25" style="4" customWidth="1"/>
    <col min="12809" max="12809" width="8.875" style="4" customWidth="1"/>
    <col min="12810" max="12810" width="9.25" style="4" customWidth="1"/>
    <col min="12811" max="12811" width="11.75" style="4" customWidth="1"/>
    <col min="12812" max="12812" width="8.375" style="4" customWidth="1"/>
    <col min="12813" max="13057" width="9" style="4"/>
    <col min="13058" max="13058" width="3.125" style="4" customWidth="1"/>
    <col min="13059" max="13059" width="19" style="4" customWidth="1"/>
    <col min="13060" max="13060" width="17.125" style="4" customWidth="1"/>
    <col min="13061" max="13061" width="14" style="4" customWidth="1"/>
    <col min="13062" max="13062" width="8.875" style="4" customWidth="1"/>
    <col min="13063" max="13064" width="9.25" style="4" customWidth="1"/>
    <col min="13065" max="13065" width="8.875" style="4" customWidth="1"/>
    <col min="13066" max="13066" width="9.25" style="4" customWidth="1"/>
    <col min="13067" max="13067" width="11.75" style="4" customWidth="1"/>
    <col min="13068" max="13068" width="8.375" style="4" customWidth="1"/>
    <col min="13069" max="13313" width="9" style="4"/>
    <col min="13314" max="13314" width="3.125" style="4" customWidth="1"/>
    <col min="13315" max="13315" width="19" style="4" customWidth="1"/>
    <col min="13316" max="13316" width="17.125" style="4" customWidth="1"/>
    <col min="13317" max="13317" width="14" style="4" customWidth="1"/>
    <col min="13318" max="13318" width="8.875" style="4" customWidth="1"/>
    <col min="13319" max="13320" width="9.25" style="4" customWidth="1"/>
    <col min="13321" max="13321" width="8.875" style="4" customWidth="1"/>
    <col min="13322" max="13322" width="9.25" style="4" customWidth="1"/>
    <col min="13323" max="13323" width="11.75" style="4" customWidth="1"/>
    <col min="13324" max="13324" width="8.375" style="4" customWidth="1"/>
    <col min="13325" max="13569" width="9" style="4"/>
    <col min="13570" max="13570" width="3.125" style="4" customWidth="1"/>
    <col min="13571" max="13571" width="19" style="4" customWidth="1"/>
    <col min="13572" max="13572" width="17.125" style="4" customWidth="1"/>
    <col min="13573" max="13573" width="14" style="4" customWidth="1"/>
    <col min="13574" max="13574" width="8.875" style="4" customWidth="1"/>
    <col min="13575" max="13576" width="9.25" style="4" customWidth="1"/>
    <col min="13577" max="13577" width="8.875" style="4" customWidth="1"/>
    <col min="13578" max="13578" width="9.25" style="4" customWidth="1"/>
    <col min="13579" max="13579" width="11.75" style="4" customWidth="1"/>
    <col min="13580" max="13580" width="8.375" style="4" customWidth="1"/>
    <col min="13581" max="13825" width="9" style="4"/>
    <col min="13826" max="13826" width="3.125" style="4" customWidth="1"/>
    <col min="13827" max="13827" width="19" style="4" customWidth="1"/>
    <col min="13828" max="13828" width="17.125" style="4" customWidth="1"/>
    <col min="13829" max="13829" width="14" style="4" customWidth="1"/>
    <col min="13830" max="13830" width="8.875" style="4" customWidth="1"/>
    <col min="13831" max="13832" width="9.25" style="4" customWidth="1"/>
    <col min="13833" max="13833" width="8.875" style="4" customWidth="1"/>
    <col min="13834" max="13834" width="9.25" style="4" customWidth="1"/>
    <col min="13835" max="13835" width="11.75" style="4" customWidth="1"/>
    <col min="13836" max="13836" width="8.375" style="4" customWidth="1"/>
    <col min="13837" max="14081" width="9" style="4"/>
    <col min="14082" max="14082" width="3.125" style="4" customWidth="1"/>
    <col min="14083" max="14083" width="19" style="4" customWidth="1"/>
    <col min="14084" max="14084" width="17.125" style="4" customWidth="1"/>
    <col min="14085" max="14085" width="14" style="4" customWidth="1"/>
    <col min="14086" max="14086" width="8.875" style="4" customWidth="1"/>
    <col min="14087" max="14088" width="9.25" style="4" customWidth="1"/>
    <col min="14089" max="14089" width="8.875" style="4" customWidth="1"/>
    <col min="14090" max="14090" width="9.25" style="4" customWidth="1"/>
    <col min="14091" max="14091" width="11.75" style="4" customWidth="1"/>
    <col min="14092" max="14092" width="8.375" style="4" customWidth="1"/>
    <col min="14093" max="14337" width="9" style="4"/>
    <col min="14338" max="14338" width="3.125" style="4" customWidth="1"/>
    <col min="14339" max="14339" width="19" style="4" customWidth="1"/>
    <col min="14340" max="14340" width="17.125" style="4" customWidth="1"/>
    <col min="14341" max="14341" width="14" style="4" customWidth="1"/>
    <col min="14342" max="14342" width="8.875" style="4" customWidth="1"/>
    <col min="14343" max="14344" width="9.25" style="4" customWidth="1"/>
    <col min="14345" max="14345" width="8.875" style="4" customWidth="1"/>
    <col min="14346" max="14346" width="9.25" style="4" customWidth="1"/>
    <col min="14347" max="14347" width="11.75" style="4" customWidth="1"/>
    <col min="14348" max="14348" width="8.375" style="4" customWidth="1"/>
    <col min="14349" max="14593" width="9" style="4"/>
    <col min="14594" max="14594" width="3.125" style="4" customWidth="1"/>
    <col min="14595" max="14595" width="19" style="4" customWidth="1"/>
    <col min="14596" max="14596" width="17.125" style="4" customWidth="1"/>
    <col min="14597" max="14597" width="14" style="4" customWidth="1"/>
    <col min="14598" max="14598" width="8.875" style="4" customWidth="1"/>
    <col min="14599" max="14600" width="9.25" style="4" customWidth="1"/>
    <col min="14601" max="14601" width="8.875" style="4" customWidth="1"/>
    <col min="14602" max="14602" width="9.25" style="4" customWidth="1"/>
    <col min="14603" max="14603" width="11.75" style="4" customWidth="1"/>
    <col min="14604" max="14604" width="8.375" style="4" customWidth="1"/>
    <col min="14605" max="14849" width="9" style="4"/>
    <col min="14850" max="14850" width="3.125" style="4" customWidth="1"/>
    <col min="14851" max="14851" width="19" style="4" customWidth="1"/>
    <col min="14852" max="14852" width="17.125" style="4" customWidth="1"/>
    <col min="14853" max="14853" width="14" style="4" customWidth="1"/>
    <col min="14854" max="14854" width="8.875" style="4" customWidth="1"/>
    <col min="14855" max="14856" width="9.25" style="4" customWidth="1"/>
    <col min="14857" max="14857" width="8.875" style="4" customWidth="1"/>
    <col min="14858" max="14858" width="9.25" style="4" customWidth="1"/>
    <col min="14859" max="14859" width="11.75" style="4" customWidth="1"/>
    <col min="14860" max="14860" width="8.375" style="4" customWidth="1"/>
    <col min="14861" max="15105" width="9" style="4"/>
    <col min="15106" max="15106" width="3.125" style="4" customWidth="1"/>
    <col min="15107" max="15107" width="19" style="4" customWidth="1"/>
    <col min="15108" max="15108" width="17.125" style="4" customWidth="1"/>
    <col min="15109" max="15109" width="14" style="4" customWidth="1"/>
    <col min="15110" max="15110" width="8.875" style="4" customWidth="1"/>
    <col min="15111" max="15112" width="9.25" style="4" customWidth="1"/>
    <col min="15113" max="15113" width="8.875" style="4" customWidth="1"/>
    <col min="15114" max="15114" width="9.25" style="4" customWidth="1"/>
    <col min="15115" max="15115" width="11.75" style="4" customWidth="1"/>
    <col min="15116" max="15116" width="8.375" style="4" customWidth="1"/>
    <col min="15117" max="15361" width="9" style="4"/>
    <col min="15362" max="15362" width="3.125" style="4" customWidth="1"/>
    <col min="15363" max="15363" width="19" style="4" customWidth="1"/>
    <col min="15364" max="15364" width="17.125" style="4" customWidth="1"/>
    <col min="15365" max="15365" width="14" style="4" customWidth="1"/>
    <col min="15366" max="15366" width="8.875" style="4" customWidth="1"/>
    <col min="15367" max="15368" width="9.25" style="4" customWidth="1"/>
    <col min="15369" max="15369" width="8.875" style="4" customWidth="1"/>
    <col min="15370" max="15370" width="9.25" style="4" customWidth="1"/>
    <col min="15371" max="15371" width="11.75" style="4" customWidth="1"/>
    <col min="15372" max="15372" width="8.375" style="4" customWidth="1"/>
    <col min="15373" max="15617" width="9" style="4"/>
    <col min="15618" max="15618" width="3.125" style="4" customWidth="1"/>
    <col min="15619" max="15619" width="19" style="4" customWidth="1"/>
    <col min="15620" max="15620" width="17.125" style="4" customWidth="1"/>
    <col min="15621" max="15621" width="14" style="4" customWidth="1"/>
    <col min="15622" max="15622" width="8.875" style="4" customWidth="1"/>
    <col min="15623" max="15624" width="9.25" style="4" customWidth="1"/>
    <col min="15625" max="15625" width="8.875" style="4" customWidth="1"/>
    <col min="15626" max="15626" width="9.25" style="4" customWidth="1"/>
    <col min="15627" max="15627" width="11.75" style="4" customWidth="1"/>
    <col min="15628" max="15628" width="8.375" style="4" customWidth="1"/>
    <col min="15629" max="15873" width="9" style="4"/>
    <col min="15874" max="15874" width="3.125" style="4" customWidth="1"/>
    <col min="15875" max="15875" width="19" style="4" customWidth="1"/>
    <col min="15876" max="15876" width="17.125" style="4" customWidth="1"/>
    <col min="15877" max="15877" width="14" style="4" customWidth="1"/>
    <col min="15878" max="15878" width="8.875" style="4" customWidth="1"/>
    <col min="15879" max="15880" width="9.25" style="4" customWidth="1"/>
    <col min="15881" max="15881" width="8.875" style="4" customWidth="1"/>
    <col min="15882" max="15882" width="9.25" style="4" customWidth="1"/>
    <col min="15883" max="15883" width="11.75" style="4" customWidth="1"/>
    <col min="15884" max="15884" width="8.375" style="4" customWidth="1"/>
    <col min="15885" max="16129" width="9" style="4"/>
    <col min="16130" max="16130" width="3.125" style="4" customWidth="1"/>
    <col min="16131" max="16131" width="19" style="4" customWidth="1"/>
    <col min="16132" max="16132" width="17.125" style="4" customWidth="1"/>
    <col min="16133" max="16133" width="14" style="4" customWidth="1"/>
    <col min="16134" max="16134" width="8.875" style="4" customWidth="1"/>
    <col min="16135" max="16136" width="9.25" style="4" customWidth="1"/>
    <col min="16137" max="16137" width="8.875" style="4" customWidth="1"/>
    <col min="16138" max="16138" width="9.25" style="4" customWidth="1"/>
    <col min="16139" max="16139" width="11.75" style="4" customWidth="1"/>
    <col min="16140" max="16140" width="8.375" style="4" customWidth="1"/>
    <col min="16141" max="16384" width="9" style="4"/>
  </cols>
  <sheetData>
    <row r="1" spans="1:18" x14ac:dyDescent="0.2">
      <c r="B1" s="1" t="s">
        <v>241</v>
      </c>
    </row>
    <row r="2" spans="1:18" x14ac:dyDescent="0.2">
      <c r="A2" s="399" t="s">
        <v>3</v>
      </c>
      <c r="B2" s="399" t="s">
        <v>431</v>
      </c>
      <c r="C2" s="399" t="s">
        <v>4</v>
      </c>
      <c r="D2" s="7" t="s">
        <v>5</v>
      </c>
      <c r="E2" s="400" t="s">
        <v>6</v>
      </c>
      <c r="F2" s="401"/>
      <c r="G2" s="401"/>
      <c r="H2" s="401"/>
      <c r="I2" s="402"/>
      <c r="J2" s="7" t="s">
        <v>7</v>
      </c>
      <c r="K2" s="399" t="s">
        <v>8</v>
      </c>
      <c r="L2" s="403" t="s">
        <v>9</v>
      </c>
    </row>
    <row r="3" spans="1:18" x14ac:dyDescent="0.2">
      <c r="A3" s="399"/>
      <c r="B3" s="399"/>
      <c r="C3" s="399"/>
      <c r="D3" s="170" t="s">
        <v>176</v>
      </c>
      <c r="E3" s="7">
        <v>2561</v>
      </c>
      <c r="F3" s="7">
        <v>2562</v>
      </c>
      <c r="G3" s="7">
        <v>2563</v>
      </c>
      <c r="H3" s="7">
        <v>2564</v>
      </c>
      <c r="I3" s="7">
        <v>2565</v>
      </c>
      <c r="J3" s="9" t="s">
        <v>11</v>
      </c>
      <c r="K3" s="399"/>
      <c r="L3" s="403"/>
    </row>
    <row r="4" spans="1:18" x14ac:dyDescent="0.2">
      <c r="A4" s="399"/>
      <c r="B4" s="399"/>
      <c r="C4" s="405"/>
      <c r="D4" s="10" t="s">
        <v>177</v>
      </c>
      <c r="E4" s="11" t="s">
        <v>13</v>
      </c>
      <c r="F4" s="11" t="s">
        <v>13</v>
      </c>
      <c r="G4" s="11" t="s">
        <v>13</v>
      </c>
      <c r="H4" s="11" t="s">
        <v>13</v>
      </c>
      <c r="I4" s="11" t="s">
        <v>13</v>
      </c>
      <c r="J4" s="171"/>
      <c r="K4" s="399"/>
      <c r="L4" s="404"/>
    </row>
    <row r="5" spans="1:18" x14ac:dyDescent="0.2">
      <c r="A5" s="12">
        <v>1</v>
      </c>
      <c r="B5" s="124" t="s">
        <v>407</v>
      </c>
      <c r="C5" s="73" t="s">
        <v>244</v>
      </c>
      <c r="D5" s="73" t="s">
        <v>242</v>
      </c>
      <c r="E5" s="86"/>
      <c r="F5" s="86"/>
      <c r="G5" s="86">
        <v>50000</v>
      </c>
      <c r="H5" s="86">
        <v>50000</v>
      </c>
      <c r="I5" s="86">
        <v>50000</v>
      </c>
      <c r="J5" s="73" t="s">
        <v>248</v>
      </c>
      <c r="K5" s="73" t="s">
        <v>247</v>
      </c>
      <c r="L5" s="73" t="s">
        <v>178</v>
      </c>
    </row>
    <row r="6" spans="1:18" x14ac:dyDescent="0.2">
      <c r="A6" s="20"/>
      <c r="B6" s="100" t="s">
        <v>408</v>
      </c>
      <c r="C6" s="88" t="s">
        <v>246</v>
      </c>
      <c r="D6" s="88" t="s">
        <v>243</v>
      </c>
      <c r="E6" s="91"/>
      <c r="F6" s="91"/>
      <c r="G6" s="91"/>
      <c r="H6" s="91"/>
      <c r="I6" s="91"/>
      <c r="J6" s="88" t="s">
        <v>249</v>
      </c>
      <c r="K6" s="88" t="s">
        <v>180</v>
      </c>
      <c r="L6" s="88" t="s">
        <v>252</v>
      </c>
    </row>
    <row r="7" spans="1:18" x14ac:dyDescent="0.2">
      <c r="A7" s="27"/>
      <c r="B7" s="103" t="s">
        <v>179</v>
      </c>
      <c r="C7" s="88" t="s">
        <v>245</v>
      </c>
      <c r="D7" s="88"/>
      <c r="E7" s="173"/>
      <c r="F7" s="96"/>
      <c r="G7" s="96"/>
      <c r="H7" s="96"/>
      <c r="I7" s="96"/>
      <c r="J7" s="88"/>
      <c r="K7" s="88"/>
      <c r="L7" s="88" t="s">
        <v>234</v>
      </c>
    </row>
    <row r="8" spans="1:18" x14ac:dyDescent="0.2">
      <c r="A8" s="20">
        <v>2</v>
      </c>
      <c r="B8" s="124" t="s">
        <v>455</v>
      </c>
      <c r="C8" s="88"/>
      <c r="D8" s="88"/>
      <c r="E8" s="86">
        <v>50000</v>
      </c>
      <c r="F8" s="86">
        <v>50000</v>
      </c>
      <c r="G8" s="91"/>
      <c r="H8" s="91"/>
      <c r="I8" s="118"/>
      <c r="J8" s="88"/>
      <c r="K8" s="88"/>
      <c r="L8" s="88"/>
    </row>
    <row r="9" spans="1:18" x14ac:dyDescent="0.2">
      <c r="A9" s="12">
        <v>3</v>
      </c>
      <c r="B9" s="73" t="s">
        <v>250</v>
      </c>
      <c r="C9" s="73" t="s">
        <v>188</v>
      </c>
      <c r="D9" s="73" t="s">
        <v>189</v>
      </c>
      <c r="E9" s="86">
        <v>10000</v>
      </c>
      <c r="F9" s="86"/>
      <c r="G9" s="122"/>
      <c r="H9" s="122"/>
      <c r="I9" s="122"/>
      <c r="J9" s="98" t="s">
        <v>190</v>
      </c>
      <c r="K9" s="98" t="s">
        <v>191</v>
      </c>
      <c r="L9" s="88" t="s">
        <v>178</v>
      </c>
    </row>
    <row r="10" spans="1:18" x14ac:dyDescent="0.2">
      <c r="A10" s="27"/>
      <c r="B10" s="78" t="s">
        <v>251</v>
      </c>
      <c r="C10" s="78" t="s">
        <v>192</v>
      </c>
      <c r="D10" s="78"/>
      <c r="E10" s="173"/>
      <c r="F10" s="96"/>
      <c r="G10" s="174"/>
      <c r="H10" s="174"/>
      <c r="I10" s="174"/>
      <c r="J10" s="176" t="s">
        <v>189</v>
      </c>
      <c r="K10" s="176" t="s">
        <v>42</v>
      </c>
      <c r="L10" s="88"/>
    </row>
    <row r="11" spans="1:18" s="19" customFormat="1" x14ac:dyDescent="0.3">
      <c r="A11" s="177">
        <v>4</v>
      </c>
      <c r="B11" s="54" t="s">
        <v>224</v>
      </c>
      <c r="C11" s="14" t="s">
        <v>225</v>
      </c>
      <c r="D11" s="14" t="s">
        <v>226</v>
      </c>
      <c r="E11" s="17">
        <v>195000</v>
      </c>
      <c r="F11" s="17"/>
      <c r="G11" s="17"/>
      <c r="H11" s="25"/>
      <c r="I11" s="17"/>
      <c r="J11" s="54" t="s">
        <v>227</v>
      </c>
      <c r="K11" s="13" t="s">
        <v>228</v>
      </c>
      <c r="L11" s="56" t="s">
        <v>178</v>
      </c>
      <c r="M11" s="14" t="s">
        <v>229</v>
      </c>
      <c r="R11" s="17"/>
    </row>
    <row r="12" spans="1:18" s="19" customFormat="1" x14ac:dyDescent="0.3">
      <c r="A12" s="184"/>
      <c r="B12" s="185" t="s">
        <v>230</v>
      </c>
      <c r="C12" s="22" t="s">
        <v>231</v>
      </c>
      <c r="D12" s="22" t="s">
        <v>232</v>
      </c>
      <c r="E12" s="63"/>
      <c r="F12" s="25"/>
      <c r="G12" s="25"/>
      <c r="H12" s="25"/>
      <c r="I12" s="25"/>
      <c r="J12" s="22"/>
      <c r="K12" s="21" t="s">
        <v>233</v>
      </c>
      <c r="L12" s="22" t="s">
        <v>234</v>
      </c>
      <c r="M12" s="22"/>
    </row>
    <row r="13" spans="1:18" s="19" customFormat="1" x14ac:dyDescent="0.3">
      <c r="A13" s="184"/>
      <c r="B13" s="22" t="s">
        <v>235</v>
      </c>
      <c r="C13" s="22" t="s">
        <v>236</v>
      </c>
      <c r="D13" s="22" t="s">
        <v>209</v>
      </c>
      <c r="E13" s="31"/>
      <c r="F13" s="31"/>
      <c r="G13" s="31"/>
      <c r="H13" s="31"/>
      <c r="I13" s="31"/>
      <c r="J13" s="33"/>
      <c r="K13" s="28" t="s">
        <v>237</v>
      </c>
      <c r="L13" s="33" t="s">
        <v>376</v>
      </c>
      <c r="M13" s="33"/>
    </row>
    <row r="14" spans="1:18" s="19" customFormat="1" ht="75" x14ac:dyDescent="0.3">
      <c r="A14" s="18">
        <v>5</v>
      </c>
      <c r="B14" s="190" t="s">
        <v>238</v>
      </c>
      <c r="C14" s="190" t="s">
        <v>453</v>
      </c>
      <c r="D14" s="190" t="s">
        <v>239</v>
      </c>
      <c r="E14" s="188">
        <v>260000</v>
      </c>
      <c r="F14" s="188">
        <v>260000</v>
      </c>
      <c r="G14" s="188">
        <v>260000</v>
      </c>
      <c r="H14" s="188">
        <v>260000</v>
      </c>
      <c r="I14" s="188">
        <v>260000</v>
      </c>
      <c r="J14" s="125" t="s">
        <v>454</v>
      </c>
      <c r="K14" s="189" t="s">
        <v>240</v>
      </c>
      <c r="L14" s="187" t="s">
        <v>363</v>
      </c>
      <c r="M14" s="190" t="s">
        <v>239</v>
      </c>
      <c r="R14" s="17"/>
    </row>
    <row r="15" spans="1:18" x14ac:dyDescent="0.3">
      <c r="A15" s="181">
        <v>6</v>
      </c>
      <c r="B15" s="13" t="s">
        <v>432</v>
      </c>
      <c r="C15" s="14" t="s">
        <v>216</v>
      </c>
      <c r="D15" s="14" t="s">
        <v>255</v>
      </c>
      <c r="E15" s="17">
        <v>30000</v>
      </c>
      <c r="F15" s="17">
        <v>30000</v>
      </c>
      <c r="G15" s="17">
        <v>50000</v>
      </c>
      <c r="H15" s="17">
        <v>50000</v>
      </c>
      <c r="I15" s="17">
        <v>50000</v>
      </c>
      <c r="J15" s="14" t="s">
        <v>62</v>
      </c>
      <c r="K15" s="14" t="s">
        <v>218</v>
      </c>
      <c r="L15" s="293" t="s">
        <v>210</v>
      </c>
    </row>
    <row r="16" spans="1:18" s="1" customFormat="1" x14ac:dyDescent="0.3">
      <c r="A16" s="178"/>
      <c r="B16" s="395" t="s">
        <v>433</v>
      </c>
      <c r="C16" s="22" t="s">
        <v>217</v>
      </c>
      <c r="D16" s="22" t="s">
        <v>256</v>
      </c>
      <c r="E16" s="25"/>
      <c r="F16" s="25"/>
      <c r="G16" s="182"/>
      <c r="H16" s="182"/>
      <c r="I16" s="182"/>
      <c r="J16" s="22"/>
      <c r="K16" s="22" t="s">
        <v>180</v>
      </c>
      <c r="L16" s="311" t="s">
        <v>367</v>
      </c>
    </row>
    <row r="17" spans="1:12" x14ac:dyDescent="0.3">
      <c r="A17" s="179"/>
      <c r="B17" s="28" t="s">
        <v>434</v>
      </c>
      <c r="C17" s="33"/>
      <c r="D17" s="33"/>
      <c r="E17" s="36"/>
      <c r="F17" s="31"/>
      <c r="G17" s="180"/>
      <c r="H17" s="180"/>
      <c r="I17" s="180"/>
      <c r="J17" s="317"/>
      <c r="K17" s="33"/>
      <c r="L17" s="277" t="s">
        <v>317</v>
      </c>
    </row>
    <row r="18" spans="1:12" x14ac:dyDescent="0.2">
      <c r="A18" s="12">
        <v>7</v>
      </c>
      <c r="B18" s="73" t="s">
        <v>181</v>
      </c>
      <c r="C18" s="88" t="s">
        <v>378</v>
      </c>
      <c r="D18" s="73" t="s">
        <v>182</v>
      </c>
      <c r="E18" s="86">
        <v>50000</v>
      </c>
      <c r="F18" s="86">
        <v>50000</v>
      </c>
      <c r="G18" s="86">
        <v>50000</v>
      </c>
      <c r="H18" s="86">
        <v>50000</v>
      </c>
      <c r="I18" s="122">
        <v>50000</v>
      </c>
      <c r="J18" s="98" t="s">
        <v>377</v>
      </c>
      <c r="K18" s="98" t="s">
        <v>183</v>
      </c>
      <c r="L18" s="88"/>
    </row>
    <row r="19" spans="1:12" x14ac:dyDescent="0.2">
      <c r="A19" s="27"/>
      <c r="B19" s="78" t="s">
        <v>184</v>
      </c>
      <c r="C19" s="78" t="s">
        <v>379</v>
      </c>
      <c r="D19" s="78" t="s">
        <v>185</v>
      </c>
      <c r="E19" s="173"/>
      <c r="F19" s="96"/>
      <c r="G19" s="174"/>
      <c r="H19" s="174"/>
      <c r="I19" s="174"/>
      <c r="J19" s="175" t="s">
        <v>186</v>
      </c>
      <c r="K19" s="176" t="s">
        <v>187</v>
      </c>
      <c r="L19" s="78"/>
    </row>
    <row r="20" spans="1:12" x14ac:dyDescent="0.2">
      <c r="A20" s="108"/>
      <c r="B20" s="377" t="s">
        <v>456</v>
      </c>
      <c r="C20" s="377"/>
      <c r="D20" s="114"/>
      <c r="E20" s="394">
        <f>SUM(E5:E17)</f>
        <v>545000</v>
      </c>
      <c r="F20" s="394">
        <f>SUM(F5:F17)</f>
        <v>340000</v>
      </c>
      <c r="G20" s="394">
        <f>SUM(G5:G17)</f>
        <v>360000</v>
      </c>
      <c r="H20" s="394">
        <f>SUM(H5:H17)</f>
        <v>360000</v>
      </c>
      <c r="I20" s="394">
        <f>SUM(I5:I17)</f>
        <v>360000</v>
      </c>
      <c r="J20" s="89"/>
      <c r="K20" s="89"/>
      <c r="L20" s="89"/>
    </row>
    <row r="21" spans="1:12" x14ac:dyDescent="0.2">
      <c r="A21" s="41"/>
      <c r="B21" s="89"/>
      <c r="C21" s="89"/>
      <c r="D21" s="89"/>
      <c r="E21" s="121"/>
      <c r="F21" s="85"/>
      <c r="G21" s="85"/>
      <c r="H21" s="85"/>
      <c r="I21" s="85"/>
      <c r="J21" s="89"/>
      <c r="K21" s="89">
        <v>87</v>
      </c>
      <c r="L21" s="89"/>
    </row>
    <row r="22" spans="1:12" x14ac:dyDescent="0.2">
      <c r="A22" s="41"/>
      <c r="B22" s="89"/>
      <c r="C22" s="89"/>
      <c r="D22" s="89"/>
      <c r="E22" s="121"/>
      <c r="F22" s="85"/>
      <c r="G22" s="85"/>
      <c r="H22" s="85"/>
      <c r="I22" s="85"/>
      <c r="J22" s="89"/>
      <c r="K22" s="89"/>
      <c r="L22" s="89"/>
    </row>
    <row r="23" spans="1:12" x14ac:dyDescent="0.2">
      <c r="A23" s="41"/>
      <c r="B23" s="89"/>
      <c r="C23" s="89"/>
      <c r="D23" s="89"/>
      <c r="E23" s="121"/>
      <c r="F23" s="85"/>
      <c r="G23" s="85"/>
      <c r="H23" s="85"/>
      <c r="I23" s="85"/>
      <c r="J23" s="89"/>
      <c r="K23" s="89"/>
      <c r="L23" s="89"/>
    </row>
    <row r="24" spans="1:12" x14ac:dyDescent="0.2">
      <c r="A24" s="41"/>
      <c r="B24" s="89"/>
      <c r="C24" s="89"/>
      <c r="D24" s="89"/>
      <c r="E24" s="121"/>
      <c r="F24" s="85"/>
      <c r="G24" s="85"/>
      <c r="H24" s="85"/>
      <c r="I24" s="85"/>
      <c r="J24" s="89"/>
      <c r="K24" s="89"/>
      <c r="L24" s="89"/>
    </row>
    <row r="25" spans="1:12" x14ac:dyDescent="0.2">
      <c r="A25" s="41"/>
      <c r="B25" s="89"/>
      <c r="C25" s="89"/>
      <c r="D25" s="89"/>
      <c r="E25" s="85">
        <f>SUM(E5:E14)</f>
        <v>515000</v>
      </c>
      <c r="F25" s="85">
        <f>SUM(F5:F14)</f>
        <v>310000</v>
      </c>
      <c r="G25" s="85">
        <f t="shared" ref="G25:I25" si="0">SUM(G5:G14)</f>
        <v>310000</v>
      </c>
      <c r="H25" s="85">
        <f t="shared" si="0"/>
        <v>310000</v>
      </c>
      <c r="I25" s="85">
        <f t="shared" si="0"/>
        <v>310000</v>
      </c>
      <c r="J25" s="89"/>
      <c r="K25" s="89"/>
      <c r="L25" s="89"/>
    </row>
    <row r="26" spans="1:12" x14ac:dyDescent="0.2">
      <c r="A26" s="41"/>
      <c r="B26" s="89"/>
      <c r="C26" s="89"/>
      <c r="D26" s="89"/>
      <c r="E26" s="121"/>
      <c r="F26" s="85"/>
      <c r="G26" s="85"/>
      <c r="H26" s="85"/>
      <c r="I26" s="85"/>
      <c r="J26" s="89"/>
      <c r="K26" s="89"/>
      <c r="L26" s="89"/>
    </row>
    <row r="27" spans="1:12" x14ac:dyDescent="0.2">
      <c r="A27" s="41"/>
      <c r="B27" s="89"/>
      <c r="C27" s="89"/>
      <c r="D27" s="89"/>
      <c r="E27" s="121" t="s">
        <v>448</v>
      </c>
      <c r="F27" s="85">
        <v>4</v>
      </c>
      <c r="G27" s="85">
        <v>4</v>
      </c>
      <c r="H27" s="85">
        <v>4</v>
      </c>
      <c r="I27" s="85">
        <v>4</v>
      </c>
      <c r="J27" s="89"/>
      <c r="K27" s="89">
        <v>50</v>
      </c>
      <c r="L27" s="89"/>
    </row>
    <row r="28" spans="1:12" x14ac:dyDescent="0.2">
      <c r="A28" s="41"/>
      <c r="B28" s="89"/>
      <c r="C28" s="89"/>
      <c r="D28" s="89"/>
      <c r="E28" s="121"/>
      <c r="F28" s="85"/>
      <c r="G28" s="85"/>
      <c r="H28" s="85"/>
      <c r="I28" s="85"/>
      <c r="J28" s="89"/>
      <c r="K28" s="89"/>
      <c r="L28" s="89"/>
    </row>
    <row r="31" spans="1:12" x14ac:dyDescent="0.2">
      <c r="E31" s="1"/>
      <c r="F31" s="1"/>
      <c r="G31" s="1"/>
      <c r="H31" s="1"/>
      <c r="I31" s="1"/>
    </row>
    <row r="33" spans="1:9" x14ac:dyDescent="0.2">
      <c r="A33" s="4"/>
      <c r="E33" s="191" t="e">
        <f>SUM(E5:E10,#REF!,#REF!)</f>
        <v>#REF!</v>
      </c>
      <c r="F33" s="191" t="e">
        <f>SUM(F5:F10,#REF!,#REF!)</f>
        <v>#REF!</v>
      </c>
      <c r="G33" s="191" t="e">
        <f>SUM(G5:G10,#REF!,#REF!)</f>
        <v>#REF!</v>
      </c>
      <c r="H33" s="191" t="e">
        <f>SUM(H5:H10,#REF!,#REF!)</f>
        <v>#REF!</v>
      </c>
      <c r="I33" s="191" t="e">
        <f>SUM(I5:I10,#REF!,#REF!)</f>
        <v>#REF!</v>
      </c>
    </row>
  </sheetData>
  <mergeCells count="6">
    <mergeCell ref="L2:L4"/>
    <mergeCell ref="A2:A4"/>
    <mergeCell ref="B2:B4"/>
    <mergeCell ref="C2:C4"/>
    <mergeCell ref="E2:I2"/>
    <mergeCell ref="K2:K4"/>
  </mergeCells>
  <printOptions horizontalCentered="1"/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110" zoomScaleNormal="110" zoomScaleSheetLayoutView="110" workbookViewId="0">
      <selection activeCell="H19" sqref="H19"/>
    </sheetView>
  </sheetViews>
  <sheetFormatPr defaultRowHeight="18.75" x14ac:dyDescent="0.2"/>
  <cols>
    <col min="1" max="1" width="3.125" style="8" customWidth="1"/>
    <col min="2" max="2" width="18.125" style="4" customWidth="1"/>
    <col min="3" max="3" width="14" style="4" customWidth="1"/>
    <col min="4" max="4" width="12.75" style="4" customWidth="1"/>
    <col min="5" max="5" width="8.875" style="4" customWidth="1"/>
    <col min="6" max="6" width="9.25" style="4" customWidth="1"/>
    <col min="7" max="8" width="9.75" style="4" customWidth="1"/>
    <col min="9" max="9" width="9.875" style="4" customWidth="1"/>
    <col min="10" max="10" width="9.25" style="4" customWidth="1"/>
    <col min="11" max="11" width="11" style="4" customWidth="1"/>
    <col min="12" max="12" width="7.125" style="4" customWidth="1"/>
    <col min="13" max="13" width="9" style="4"/>
    <col min="14" max="14" width="10.75" style="4" bestFit="1" customWidth="1"/>
    <col min="15" max="257" width="9" style="4"/>
    <col min="258" max="258" width="3.125" style="4" customWidth="1"/>
    <col min="259" max="259" width="19" style="4" customWidth="1"/>
    <col min="260" max="260" width="17.125" style="4" customWidth="1"/>
    <col min="261" max="261" width="14" style="4" customWidth="1"/>
    <col min="262" max="262" width="8.875" style="4" customWidth="1"/>
    <col min="263" max="264" width="9.25" style="4" customWidth="1"/>
    <col min="265" max="265" width="8.875" style="4" customWidth="1"/>
    <col min="266" max="266" width="9.25" style="4" customWidth="1"/>
    <col min="267" max="267" width="11.75" style="4" customWidth="1"/>
    <col min="268" max="268" width="8.375" style="4" customWidth="1"/>
    <col min="269" max="513" width="9" style="4"/>
    <col min="514" max="514" width="3.125" style="4" customWidth="1"/>
    <col min="515" max="515" width="19" style="4" customWidth="1"/>
    <col min="516" max="516" width="17.125" style="4" customWidth="1"/>
    <col min="517" max="517" width="14" style="4" customWidth="1"/>
    <col min="518" max="518" width="8.875" style="4" customWidth="1"/>
    <col min="519" max="520" width="9.25" style="4" customWidth="1"/>
    <col min="521" max="521" width="8.875" style="4" customWidth="1"/>
    <col min="522" max="522" width="9.25" style="4" customWidth="1"/>
    <col min="523" max="523" width="11.75" style="4" customWidth="1"/>
    <col min="524" max="524" width="8.375" style="4" customWidth="1"/>
    <col min="525" max="769" width="9" style="4"/>
    <col min="770" max="770" width="3.125" style="4" customWidth="1"/>
    <col min="771" max="771" width="19" style="4" customWidth="1"/>
    <col min="772" max="772" width="17.125" style="4" customWidth="1"/>
    <col min="773" max="773" width="14" style="4" customWidth="1"/>
    <col min="774" max="774" width="8.875" style="4" customWidth="1"/>
    <col min="775" max="776" width="9.25" style="4" customWidth="1"/>
    <col min="777" max="777" width="8.875" style="4" customWidth="1"/>
    <col min="778" max="778" width="9.25" style="4" customWidth="1"/>
    <col min="779" max="779" width="11.75" style="4" customWidth="1"/>
    <col min="780" max="780" width="8.375" style="4" customWidth="1"/>
    <col min="781" max="1025" width="9" style="4"/>
    <col min="1026" max="1026" width="3.125" style="4" customWidth="1"/>
    <col min="1027" max="1027" width="19" style="4" customWidth="1"/>
    <col min="1028" max="1028" width="17.125" style="4" customWidth="1"/>
    <col min="1029" max="1029" width="14" style="4" customWidth="1"/>
    <col min="1030" max="1030" width="8.875" style="4" customWidth="1"/>
    <col min="1031" max="1032" width="9.25" style="4" customWidth="1"/>
    <col min="1033" max="1033" width="8.875" style="4" customWidth="1"/>
    <col min="1034" max="1034" width="9.25" style="4" customWidth="1"/>
    <col min="1035" max="1035" width="11.75" style="4" customWidth="1"/>
    <col min="1036" max="1036" width="8.375" style="4" customWidth="1"/>
    <col min="1037" max="1281" width="9" style="4"/>
    <col min="1282" max="1282" width="3.125" style="4" customWidth="1"/>
    <col min="1283" max="1283" width="19" style="4" customWidth="1"/>
    <col min="1284" max="1284" width="17.125" style="4" customWidth="1"/>
    <col min="1285" max="1285" width="14" style="4" customWidth="1"/>
    <col min="1286" max="1286" width="8.875" style="4" customWidth="1"/>
    <col min="1287" max="1288" width="9.25" style="4" customWidth="1"/>
    <col min="1289" max="1289" width="8.875" style="4" customWidth="1"/>
    <col min="1290" max="1290" width="9.25" style="4" customWidth="1"/>
    <col min="1291" max="1291" width="11.75" style="4" customWidth="1"/>
    <col min="1292" max="1292" width="8.375" style="4" customWidth="1"/>
    <col min="1293" max="1537" width="9" style="4"/>
    <col min="1538" max="1538" width="3.125" style="4" customWidth="1"/>
    <col min="1539" max="1539" width="19" style="4" customWidth="1"/>
    <col min="1540" max="1540" width="17.125" style="4" customWidth="1"/>
    <col min="1541" max="1541" width="14" style="4" customWidth="1"/>
    <col min="1542" max="1542" width="8.875" style="4" customWidth="1"/>
    <col min="1543" max="1544" width="9.25" style="4" customWidth="1"/>
    <col min="1545" max="1545" width="8.875" style="4" customWidth="1"/>
    <col min="1546" max="1546" width="9.25" style="4" customWidth="1"/>
    <col min="1547" max="1547" width="11.75" style="4" customWidth="1"/>
    <col min="1548" max="1548" width="8.375" style="4" customWidth="1"/>
    <col min="1549" max="1793" width="9" style="4"/>
    <col min="1794" max="1794" width="3.125" style="4" customWidth="1"/>
    <col min="1795" max="1795" width="19" style="4" customWidth="1"/>
    <col min="1796" max="1796" width="17.125" style="4" customWidth="1"/>
    <col min="1797" max="1797" width="14" style="4" customWidth="1"/>
    <col min="1798" max="1798" width="8.875" style="4" customWidth="1"/>
    <col min="1799" max="1800" width="9.25" style="4" customWidth="1"/>
    <col min="1801" max="1801" width="8.875" style="4" customWidth="1"/>
    <col min="1802" max="1802" width="9.25" style="4" customWidth="1"/>
    <col min="1803" max="1803" width="11.75" style="4" customWidth="1"/>
    <col min="1804" max="1804" width="8.375" style="4" customWidth="1"/>
    <col min="1805" max="2049" width="9" style="4"/>
    <col min="2050" max="2050" width="3.125" style="4" customWidth="1"/>
    <col min="2051" max="2051" width="19" style="4" customWidth="1"/>
    <col min="2052" max="2052" width="17.125" style="4" customWidth="1"/>
    <col min="2053" max="2053" width="14" style="4" customWidth="1"/>
    <col min="2054" max="2054" width="8.875" style="4" customWidth="1"/>
    <col min="2055" max="2056" width="9.25" style="4" customWidth="1"/>
    <col min="2057" max="2057" width="8.875" style="4" customWidth="1"/>
    <col min="2058" max="2058" width="9.25" style="4" customWidth="1"/>
    <col min="2059" max="2059" width="11.75" style="4" customWidth="1"/>
    <col min="2060" max="2060" width="8.375" style="4" customWidth="1"/>
    <col min="2061" max="2305" width="9" style="4"/>
    <col min="2306" max="2306" width="3.125" style="4" customWidth="1"/>
    <col min="2307" max="2307" width="19" style="4" customWidth="1"/>
    <col min="2308" max="2308" width="17.125" style="4" customWidth="1"/>
    <col min="2309" max="2309" width="14" style="4" customWidth="1"/>
    <col min="2310" max="2310" width="8.875" style="4" customWidth="1"/>
    <col min="2311" max="2312" width="9.25" style="4" customWidth="1"/>
    <col min="2313" max="2313" width="8.875" style="4" customWidth="1"/>
    <col min="2314" max="2314" width="9.25" style="4" customWidth="1"/>
    <col min="2315" max="2315" width="11.75" style="4" customWidth="1"/>
    <col min="2316" max="2316" width="8.375" style="4" customWidth="1"/>
    <col min="2317" max="2561" width="9" style="4"/>
    <col min="2562" max="2562" width="3.125" style="4" customWidth="1"/>
    <col min="2563" max="2563" width="19" style="4" customWidth="1"/>
    <col min="2564" max="2564" width="17.125" style="4" customWidth="1"/>
    <col min="2565" max="2565" width="14" style="4" customWidth="1"/>
    <col min="2566" max="2566" width="8.875" style="4" customWidth="1"/>
    <col min="2567" max="2568" width="9.25" style="4" customWidth="1"/>
    <col min="2569" max="2569" width="8.875" style="4" customWidth="1"/>
    <col min="2570" max="2570" width="9.25" style="4" customWidth="1"/>
    <col min="2571" max="2571" width="11.75" style="4" customWidth="1"/>
    <col min="2572" max="2572" width="8.375" style="4" customWidth="1"/>
    <col min="2573" max="2817" width="9" style="4"/>
    <col min="2818" max="2818" width="3.125" style="4" customWidth="1"/>
    <col min="2819" max="2819" width="19" style="4" customWidth="1"/>
    <col min="2820" max="2820" width="17.125" style="4" customWidth="1"/>
    <col min="2821" max="2821" width="14" style="4" customWidth="1"/>
    <col min="2822" max="2822" width="8.875" style="4" customWidth="1"/>
    <col min="2823" max="2824" width="9.25" style="4" customWidth="1"/>
    <col min="2825" max="2825" width="8.875" style="4" customWidth="1"/>
    <col min="2826" max="2826" width="9.25" style="4" customWidth="1"/>
    <col min="2827" max="2827" width="11.75" style="4" customWidth="1"/>
    <col min="2828" max="2828" width="8.375" style="4" customWidth="1"/>
    <col min="2829" max="3073" width="9" style="4"/>
    <col min="3074" max="3074" width="3.125" style="4" customWidth="1"/>
    <col min="3075" max="3075" width="19" style="4" customWidth="1"/>
    <col min="3076" max="3076" width="17.125" style="4" customWidth="1"/>
    <col min="3077" max="3077" width="14" style="4" customWidth="1"/>
    <col min="3078" max="3078" width="8.875" style="4" customWidth="1"/>
    <col min="3079" max="3080" width="9.25" style="4" customWidth="1"/>
    <col min="3081" max="3081" width="8.875" style="4" customWidth="1"/>
    <col min="3082" max="3082" width="9.25" style="4" customWidth="1"/>
    <col min="3083" max="3083" width="11.75" style="4" customWidth="1"/>
    <col min="3084" max="3084" width="8.375" style="4" customWidth="1"/>
    <col min="3085" max="3329" width="9" style="4"/>
    <col min="3330" max="3330" width="3.125" style="4" customWidth="1"/>
    <col min="3331" max="3331" width="19" style="4" customWidth="1"/>
    <col min="3332" max="3332" width="17.125" style="4" customWidth="1"/>
    <col min="3333" max="3333" width="14" style="4" customWidth="1"/>
    <col min="3334" max="3334" width="8.875" style="4" customWidth="1"/>
    <col min="3335" max="3336" width="9.25" style="4" customWidth="1"/>
    <col min="3337" max="3337" width="8.875" style="4" customWidth="1"/>
    <col min="3338" max="3338" width="9.25" style="4" customWidth="1"/>
    <col min="3339" max="3339" width="11.75" style="4" customWidth="1"/>
    <col min="3340" max="3340" width="8.375" style="4" customWidth="1"/>
    <col min="3341" max="3585" width="9" style="4"/>
    <col min="3586" max="3586" width="3.125" style="4" customWidth="1"/>
    <col min="3587" max="3587" width="19" style="4" customWidth="1"/>
    <col min="3588" max="3588" width="17.125" style="4" customWidth="1"/>
    <col min="3589" max="3589" width="14" style="4" customWidth="1"/>
    <col min="3590" max="3590" width="8.875" style="4" customWidth="1"/>
    <col min="3591" max="3592" width="9.25" style="4" customWidth="1"/>
    <col min="3593" max="3593" width="8.875" style="4" customWidth="1"/>
    <col min="3594" max="3594" width="9.25" style="4" customWidth="1"/>
    <col min="3595" max="3595" width="11.75" style="4" customWidth="1"/>
    <col min="3596" max="3596" width="8.375" style="4" customWidth="1"/>
    <col min="3597" max="3841" width="9" style="4"/>
    <col min="3842" max="3842" width="3.125" style="4" customWidth="1"/>
    <col min="3843" max="3843" width="19" style="4" customWidth="1"/>
    <col min="3844" max="3844" width="17.125" style="4" customWidth="1"/>
    <col min="3845" max="3845" width="14" style="4" customWidth="1"/>
    <col min="3846" max="3846" width="8.875" style="4" customWidth="1"/>
    <col min="3847" max="3848" width="9.25" style="4" customWidth="1"/>
    <col min="3849" max="3849" width="8.875" style="4" customWidth="1"/>
    <col min="3850" max="3850" width="9.25" style="4" customWidth="1"/>
    <col min="3851" max="3851" width="11.75" style="4" customWidth="1"/>
    <col min="3852" max="3852" width="8.375" style="4" customWidth="1"/>
    <col min="3853" max="4097" width="9" style="4"/>
    <col min="4098" max="4098" width="3.125" style="4" customWidth="1"/>
    <col min="4099" max="4099" width="19" style="4" customWidth="1"/>
    <col min="4100" max="4100" width="17.125" style="4" customWidth="1"/>
    <col min="4101" max="4101" width="14" style="4" customWidth="1"/>
    <col min="4102" max="4102" width="8.875" style="4" customWidth="1"/>
    <col min="4103" max="4104" width="9.25" style="4" customWidth="1"/>
    <col min="4105" max="4105" width="8.875" style="4" customWidth="1"/>
    <col min="4106" max="4106" width="9.25" style="4" customWidth="1"/>
    <col min="4107" max="4107" width="11.75" style="4" customWidth="1"/>
    <col min="4108" max="4108" width="8.375" style="4" customWidth="1"/>
    <col min="4109" max="4353" width="9" style="4"/>
    <col min="4354" max="4354" width="3.125" style="4" customWidth="1"/>
    <col min="4355" max="4355" width="19" style="4" customWidth="1"/>
    <col min="4356" max="4356" width="17.125" style="4" customWidth="1"/>
    <col min="4357" max="4357" width="14" style="4" customWidth="1"/>
    <col min="4358" max="4358" width="8.875" style="4" customWidth="1"/>
    <col min="4359" max="4360" width="9.25" style="4" customWidth="1"/>
    <col min="4361" max="4361" width="8.875" style="4" customWidth="1"/>
    <col min="4362" max="4362" width="9.25" style="4" customWidth="1"/>
    <col min="4363" max="4363" width="11.75" style="4" customWidth="1"/>
    <col min="4364" max="4364" width="8.375" style="4" customWidth="1"/>
    <col min="4365" max="4609" width="9" style="4"/>
    <col min="4610" max="4610" width="3.125" style="4" customWidth="1"/>
    <col min="4611" max="4611" width="19" style="4" customWidth="1"/>
    <col min="4612" max="4612" width="17.125" style="4" customWidth="1"/>
    <col min="4613" max="4613" width="14" style="4" customWidth="1"/>
    <col min="4614" max="4614" width="8.875" style="4" customWidth="1"/>
    <col min="4615" max="4616" width="9.25" style="4" customWidth="1"/>
    <col min="4617" max="4617" width="8.875" style="4" customWidth="1"/>
    <col min="4618" max="4618" width="9.25" style="4" customWidth="1"/>
    <col min="4619" max="4619" width="11.75" style="4" customWidth="1"/>
    <col min="4620" max="4620" width="8.375" style="4" customWidth="1"/>
    <col min="4621" max="4865" width="9" style="4"/>
    <col min="4866" max="4866" width="3.125" style="4" customWidth="1"/>
    <col min="4867" max="4867" width="19" style="4" customWidth="1"/>
    <col min="4868" max="4868" width="17.125" style="4" customWidth="1"/>
    <col min="4869" max="4869" width="14" style="4" customWidth="1"/>
    <col min="4870" max="4870" width="8.875" style="4" customWidth="1"/>
    <col min="4871" max="4872" width="9.25" style="4" customWidth="1"/>
    <col min="4873" max="4873" width="8.875" style="4" customWidth="1"/>
    <col min="4874" max="4874" width="9.25" style="4" customWidth="1"/>
    <col min="4875" max="4875" width="11.75" style="4" customWidth="1"/>
    <col min="4876" max="4876" width="8.375" style="4" customWidth="1"/>
    <col min="4877" max="5121" width="9" style="4"/>
    <col min="5122" max="5122" width="3.125" style="4" customWidth="1"/>
    <col min="5123" max="5123" width="19" style="4" customWidth="1"/>
    <col min="5124" max="5124" width="17.125" style="4" customWidth="1"/>
    <col min="5125" max="5125" width="14" style="4" customWidth="1"/>
    <col min="5126" max="5126" width="8.875" style="4" customWidth="1"/>
    <col min="5127" max="5128" width="9.25" style="4" customWidth="1"/>
    <col min="5129" max="5129" width="8.875" style="4" customWidth="1"/>
    <col min="5130" max="5130" width="9.25" style="4" customWidth="1"/>
    <col min="5131" max="5131" width="11.75" style="4" customWidth="1"/>
    <col min="5132" max="5132" width="8.375" style="4" customWidth="1"/>
    <col min="5133" max="5377" width="9" style="4"/>
    <col min="5378" max="5378" width="3.125" style="4" customWidth="1"/>
    <col min="5379" max="5379" width="19" style="4" customWidth="1"/>
    <col min="5380" max="5380" width="17.125" style="4" customWidth="1"/>
    <col min="5381" max="5381" width="14" style="4" customWidth="1"/>
    <col min="5382" max="5382" width="8.875" style="4" customWidth="1"/>
    <col min="5383" max="5384" width="9.25" style="4" customWidth="1"/>
    <col min="5385" max="5385" width="8.875" style="4" customWidth="1"/>
    <col min="5386" max="5386" width="9.25" style="4" customWidth="1"/>
    <col min="5387" max="5387" width="11.75" style="4" customWidth="1"/>
    <col min="5388" max="5388" width="8.375" style="4" customWidth="1"/>
    <col min="5389" max="5633" width="9" style="4"/>
    <col min="5634" max="5634" width="3.125" style="4" customWidth="1"/>
    <col min="5635" max="5635" width="19" style="4" customWidth="1"/>
    <col min="5636" max="5636" width="17.125" style="4" customWidth="1"/>
    <col min="5637" max="5637" width="14" style="4" customWidth="1"/>
    <col min="5638" max="5638" width="8.875" style="4" customWidth="1"/>
    <col min="5639" max="5640" width="9.25" style="4" customWidth="1"/>
    <col min="5641" max="5641" width="8.875" style="4" customWidth="1"/>
    <col min="5642" max="5642" width="9.25" style="4" customWidth="1"/>
    <col min="5643" max="5643" width="11.75" style="4" customWidth="1"/>
    <col min="5644" max="5644" width="8.375" style="4" customWidth="1"/>
    <col min="5645" max="5889" width="9" style="4"/>
    <col min="5890" max="5890" width="3.125" style="4" customWidth="1"/>
    <col min="5891" max="5891" width="19" style="4" customWidth="1"/>
    <col min="5892" max="5892" width="17.125" style="4" customWidth="1"/>
    <col min="5893" max="5893" width="14" style="4" customWidth="1"/>
    <col min="5894" max="5894" width="8.875" style="4" customWidth="1"/>
    <col min="5895" max="5896" width="9.25" style="4" customWidth="1"/>
    <col min="5897" max="5897" width="8.875" style="4" customWidth="1"/>
    <col min="5898" max="5898" width="9.25" style="4" customWidth="1"/>
    <col min="5899" max="5899" width="11.75" style="4" customWidth="1"/>
    <col min="5900" max="5900" width="8.375" style="4" customWidth="1"/>
    <col min="5901" max="6145" width="9" style="4"/>
    <col min="6146" max="6146" width="3.125" style="4" customWidth="1"/>
    <col min="6147" max="6147" width="19" style="4" customWidth="1"/>
    <col min="6148" max="6148" width="17.125" style="4" customWidth="1"/>
    <col min="6149" max="6149" width="14" style="4" customWidth="1"/>
    <col min="6150" max="6150" width="8.875" style="4" customWidth="1"/>
    <col min="6151" max="6152" width="9.25" style="4" customWidth="1"/>
    <col min="6153" max="6153" width="8.875" style="4" customWidth="1"/>
    <col min="6154" max="6154" width="9.25" style="4" customWidth="1"/>
    <col min="6155" max="6155" width="11.75" style="4" customWidth="1"/>
    <col min="6156" max="6156" width="8.375" style="4" customWidth="1"/>
    <col min="6157" max="6401" width="9" style="4"/>
    <col min="6402" max="6402" width="3.125" style="4" customWidth="1"/>
    <col min="6403" max="6403" width="19" style="4" customWidth="1"/>
    <col min="6404" max="6404" width="17.125" style="4" customWidth="1"/>
    <col min="6405" max="6405" width="14" style="4" customWidth="1"/>
    <col min="6406" max="6406" width="8.875" style="4" customWidth="1"/>
    <col min="6407" max="6408" width="9.25" style="4" customWidth="1"/>
    <col min="6409" max="6409" width="8.875" style="4" customWidth="1"/>
    <col min="6410" max="6410" width="9.25" style="4" customWidth="1"/>
    <col min="6411" max="6411" width="11.75" style="4" customWidth="1"/>
    <col min="6412" max="6412" width="8.375" style="4" customWidth="1"/>
    <col min="6413" max="6657" width="9" style="4"/>
    <col min="6658" max="6658" width="3.125" style="4" customWidth="1"/>
    <col min="6659" max="6659" width="19" style="4" customWidth="1"/>
    <col min="6660" max="6660" width="17.125" style="4" customWidth="1"/>
    <col min="6661" max="6661" width="14" style="4" customWidth="1"/>
    <col min="6662" max="6662" width="8.875" style="4" customWidth="1"/>
    <col min="6663" max="6664" width="9.25" style="4" customWidth="1"/>
    <col min="6665" max="6665" width="8.875" style="4" customWidth="1"/>
    <col min="6666" max="6666" width="9.25" style="4" customWidth="1"/>
    <col min="6667" max="6667" width="11.75" style="4" customWidth="1"/>
    <col min="6668" max="6668" width="8.375" style="4" customWidth="1"/>
    <col min="6669" max="6913" width="9" style="4"/>
    <col min="6914" max="6914" width="3.125" style="4" customWidth="1"/>
    <col min="6915" max="6915" width="19" style="4" customWidth="1"/>
    <col min="6916" max="6916" width="17.125" style="4" customWidth="1"/>
    <col min="6917" max="6917" width="14" style="4" customWidth="1"/>
    <col min="6918" max="6918" width="8.875" style="4" customWidth="1"/>
    <col min="6919" max="6920" width="9.25" style="4" customWidth="1"/>
    <col min="6921" max="6921" width="8.875" style="4" customWidth="1"/>
    <col min="6922" max="6922" width="9.25" style="4" customWidth="1"/>
    <col min="6923" max="6923" width="11.75" style="4" customWidth="1"/>
    <col min="6924" max="6924" width="8.375" style="4" customWidth="1"/>
    <col min="6925" max="7169" width="9" style="4"/>
    <col min="7170" max="7170" width="3.125" style="4" customWidth="1"/>
    <col min="7171" max="7171" width="19" style="4" customWidth="1"/>
    <col min="7172" max="7172" width="17.125" style="4" customWidth="1"/>
    <col min="7173" max="7173" width="14" style="4" customWidth="1"/>
    <col min="7174" max="7174" width="8.875" style="4" customWidth="1"/>
    <col min="7175" max="7176" width="9.25" style="4" customWidth="1"/>
    <col min="7177" max="7177" width="8.875" style="4" customWidth="1"/>
    <col min="7178" max="7178" width="9.25" style="4" customWidth="1"/>
    <col min="7179" max="7179" width="11.75" style="4" customWidth="1"/>
    <col min="7180" max="7180" width="8.375" style="4" customWidth="1"/>
    <col min="7181" max="7425" width="9" style="4"/>
    <col min="7426" max="7426" width="3.125" style="4" customWidth="1"/>
    <col min="7427" max="7427" width="19" style="4" customWidth="1"/>
    <col min="7428" max="7428" width="17.125" style="4" customWidth="1"/>
    <col min="7429" max="7429" width="14" style="4" customWidth="1"/>
    <col min="7430" max="7430" width="8.875" style="4" customWidth="1"/>
    <col min="7431" max="7432" width="9.25" style="4" customWidth="1"/>
    <col min="7433" max="7433" width="8.875" style="4" customWidth="1"/>
    <col min="7434" max="7434" width="9.25" style="4" customWidth="1"/>
    <col min="7435" max="7435" width="11.75" style="4" customWidth="1"/>
    <col min="7436" max="7436" width="8.375" style="4" customWidth="1"/>
    <col min="7437" max="7681" width="9" style="4"/>
    <col min="7682" max="7682" width="3.125" style="4" customWidth="1"/>
    <col min="7683" max="7683" width="19" style="4" customWidth="1"/>
    <col min="7684" max="7684" width="17.125" style="4" customWidth="1"/>
    <col min="7685" max="7685" width="14" style="4" customWidth="1"/>
    <col min="7686" max="7686" width="8.875" style="4" customWidth="1"/>
    <col min="7687" max="7688" width="9.25" style="4" customWidth="1"/>
    <col min="7689" max="7689" width="8.875" style="4" customWidth="1"/>
    <col min="7690" max="7690" width="9.25" style="4" customWidth="1"/>
    <col min="7691" max="7691" width="11.75" style="4" customWidth="1"/>
    <col min="7692" max="7692" width="8.375" style="4" customWidth="1"/>
    <col min="7693" max="7937" width="9" style="4"/>
    <col min="7938" max="7938" width="3.125" style="4" customWidth="1"/>
    <col min="7939" max="7939" width="19" style="4" customWidth="1"/>
    <col min="7940" max="7940" width="17.125" style="4" customWidth="1"/>
    <col min="7941" max="7941" width="14" style="4" customWidth="1"/>
    <col min="7942" max="7942" width="8.875" style="4" customWidth="1"/>
    <col min="7943" max="7944" width="9.25" style="4" customWidth="1"/>
    <col min="7945" max="7945" width="8.875" style="4" customWidth="1"/>
    <col min="7946" max="7946" width="9.25" style="4" customWidth="1"/>
    <col min="7947" max="7947" width="11.75" style="4" customWidth="1"/>
    <col min="7948" max="7948" width="8.375" style="4" customWidth="1"/>
    <col min="7949" max="8193" width="9" style="4"/>
    <col min="8194" max="8194" width="3.125" style="4" customWidth="1"/>
    <col min="8195" max="8195" width="19" style="4" customWidth="1"/>
    <col min="8196" max="8196" width="17.125" style="4" customWidth="1"/>
    <col min="8197" max="8197" width="14" style="4" customWidth="1"/>
    <col min="8198" max="8198" width="8.875" style="4" customWidth="1"/>
    <col min="8199" max="8200" width="9.25" style="4" customWidth="1"/>
    <col min="8201" max="8201" width="8.875" style="4" customWidth="1"/>
    <col min="8202" max="8202" width="9.25" style="4" customWidth="1"/>
    <col min="8203" max="8203" width="11.75" style="4" customWidth="1"/>
    <col min="8204" max="8204" width="8.375" style="4" customWidth="1"/>
    <col min="8205" max="8449" width="9" style="4"/>
    <col min="8450" max="8450" width="3.125" style="4" customWidth="1"/>
    <col min="8451" max="8451" width="19" style="4" customWidth="1"/>
    <col min="8452" max="8452" width="17.125" style="4" customWidth="1"/>
    <col min="8453" max="8453" width="14" style="4" customWidth="1"/>
    <col min="8454" max="8454" width="8.875" style="4" customWidth="1"/>
    <col min="8455" max="8456" width="9.25" style="4" customWidth="1"/>
    <col min="8457" max="8457" width="8.875" style="4" customWidth="1"/>
    <col min="8458" max="8458" width="9.25" style="4" customWidth="1"/>
    <col min="8459" max="8459" width="11.75" style="4" customWidth="1"/>
    <col min="8460" max="8460" width="8.375" style="4" customWidth="1"/>
    <col min="8461" max="8705" width="9" style="4"/>
    <col min="8706" max="8706" width="3.125" style="4" customWidth="1"/>
    <col min="8707" max="8707" width="19" style="4" customWidth="1"/>
    <col min="8708" max="8708" width="17.125" style="4" customWidth="1"/>
    <col min="8709" max="8709" width="14" style="4" customWidth="1"/>
    <col min="8710" max="8710" width="8.875" style="4" customWidth="1"/>
    <col min="8711" max="8712" width="9.25" style="4" customWidth="1"/>
    <col min="8713" max="8713" width="8.875" style="4" customWidth="1"/>
    <col min="8714" max="8714" width="9.25" style="4" customWidth="1"/>
    <col min="8715" max="8715" width="11.75" style="4" customWidth="1"/>
    <col min="8716" max="8716" width="8.375" style="4" customWidth="1"/>
    <col min="8717" max="8961" width="9" style="4"/>
    <col min="8962" max="8962" width="3.125" style="4" customWidth="1"/>
    <col min="8963" max="8963" width="19" style="4" customWidth="1"/>
    <col min="8964" max="8964" width="17.125" style="4" customWidth="1"/>
    <col min="8965" max="8965" width="14" style="4" customWidth="1"/>
    <col min="8966" max="8966" width="8.875" style="4" customWidth="1"/>
    <col min="8967" max="8968" width="9.25" style="4" customWidth="1"/>
    <col min="8969" max="8969" width="8.875" style="4" customWidth="1"/>
    <col min="8970" max="8970" width="9.25" style="4" customWidth="1"/>
    <col min="8971" max="8971" width="11.75" style="4" customWidth="1"/>
    <col min="8972" max="8972" width="8.375" style="4" customWidth="1"/>
    <col min="8973" max="9217" width="9" style="4"/>
    <col min="9218" max="9218" width="3.125" style="4" customWidth="1"/>
    <col min="9219" max="9219" width="19" style="4" customWidth="1"/>
    <col min="9220" max="9220" width="17.125" style="4" customWidth="1"/>
    <col min="9221" max="9221" width="14" style="4" customWidth="1"/>
    <col min="9222" max="9222" width="8.875" style="4" customWidth="1"/>
    <col min="9223" max="9224" width="9.25" style="4" customWidth="1"/>
    <col min="9225" max="9225" width="8.875" style="4" customWidth="1"/>
    <col min="9226" max="9226" width="9.25" style="4" customWidth="1"/>
    <col min="9227" max="9227" width="11.75" style="4" customWidth="1"/>
    <col min="9228" max="9228" width="8.375" style="4" customWidth="1"/>
    <col min="9229" max="9473" width="9" style="4"/>
    <col min="9474" max="9474" width="3.125" style="4" customWidth="1"/>
    <col min="9475" max="9475" width="19" style="4" customWidth="1"/>
    <col min="9476" max="9476" width="17.125" style="4" customWidth="1"/>
    <col min="9477" max="9477" width="14" style="4" customWidth="1"/>
    <col min="9478" max="9478" width="8.875" style="4" customWidth="1"/>
    <col min="9479" max="9480" width="9.25" style="4" customWidth="1"/>
    <col min="9481" max="9481" width="8.875" style="4" customWidth="1"/>
    <col min="9482" max="9482" width="9.25" style="4" customWidth="1"/>
    <col min="9483" max="9483" width="11.75" style="4" customWidth="1"/>
    <col min="9484" max="9484" width="8.375" style="4" customWidth="1"/>
    <col min="9485" max="9729" width="9" style="4"/>
    <col min="9730" max="9730" width="3.125" style="4" customWidth="1"/>
    <col min="9731" max="9731" width="19" style="4" customWidth="1"/>
    <col min="9732" max="9732" width="17.125" style="4" customWidth="1"/>
    <col min="9733" max="9733" width="14" style="4" customWidth="1"/>
    <col min="9734" max="9734" width="8.875" style="4" customWidth="1"/>
    <col min="9735" max="9736" width="9.25" style="4" customWidth="1"/>
    <col min="9737" max="9737" width="8.875" style="4" customWidth="1"/>
    <col min="9738" max="9738" width="9.25" style="4" customWidth="1"/>
    <col min="9739" max="9739" width="11.75" style="4" customWidth="1"/>
    <col min="9740" max="9740" width="8.375" style="4" customWidth="1"/>
    <col min="9741" max="9985" width="9" style="4"/>
    <col min="9986" max="9986" width="3.125" style="4" customWidth="1"/>
    <col min="9987" max="9987" width="19" style="4" customWidth="1"/>
    <col min="9988" max="9988" width="17.125" style="4" customWidth="1"/>
    <col min="9989" max="9989" width="14" style="4" customWidth="1"/>
    <col min="9990" max="9990" width="8.875" style="4" customWidth="1"/>
    <col min="9991" max="9992" width="9.25" style="4" customWidth="1"/>
    <col min="9993" max="9993" width="8.875" style="4" customWidth="1"/>
    <col min="9994" max="9994" width="9.25" style="4" customWidth="1"/>
    <col min="9995" max="9995" width="11.75" style="4" customWidth="1"/>
    <col min="9996" max="9996" width="8.375" style="4" customWidth="1"/>
    <col min="9997" max="10241" width="9" style="4"/>
    <col min="10242" max="10242" width="3.125" style="4" customWidth="1"/>
    <col min="10243" max="10243" width="19" style="4" customWidth="1"/>
    <col min="10244" max="10244" width="17.125" style="4" customWidth="1"/>
    <col min="10245" max="10245" width="14" style="4" customWidth="1"/>
    <col min="10246" max="10246" width="8.875" style="4" customWidth="1"/>
    <col min="10247" max="10248" width="9.25" style="4" customWidth="1"/>
    <col min="10249" max="10249" width="8.875" style="4" customWidth="1"/>
    <col min="10250" max="10250" width="9.25" style="4" customWidth="1"/>
    <col min="10251" max="10251" width="11.75" style="4" customWidth="1"/>
    <col min="10252" max="10252" width="8.375" style="4" customWidth="1"/>
    <col min="10253" max="10497" width="9" style="4"/>
    <col min="10498" max="10498" width="3.125" style="4" customWidth="1"/>
    <col min="10499" max="10499" width="19" style="4" customWidth="1"/>
    <col min="10500" max="10500" width="17.125" style="4" customWidth="1"/>
    <col min="10501" max="10501" width="14" style="4" customWidth="1"/>
    <col min="10502" max="10502" width="8.875" style="4" customWidth="1"/>
    <col min="10503" max="10504" width="9.25" style="4" customWidth="1"/>
    <col min="10505" max="10505" width="8.875" style="4" customWidth="1"/>
    <col min="10506" max="10506" width="9.25" style="4" customWidth="1"/>
    <col min="10507" max="10507" width="11.75" style="4" customWidth="1"/>
    <col min="10508" max="10508" width="8.375" style="4" customWidth="1"/>
    <col min="10509" max="10753" width="9" style="4"/>
    <col min="10754" max="10754" width="3.125" style="4" customWidth="1"/>
    <col min="10755" max="10755" width="19" style="4" customWidth="1"/>
    <col min="10756" max="10756" width="17.125" style="4" customWidth="1"/>
    <col min="10757" max="10757" width="14" style="4" customWidth="1"/>
    <col min="10758" max="10758" width="8.875" style="4" customWidth="1"/>
    <col min="10759" max="10760" width="9.25" style="4" customWidth="1"/>
    <col min="10761" max="10761" width="8.875" style="4" customWidth="1"/>
    <col min="10762" max="10762" width="9.25" style="4" customWidth="1"/>
    <col min="10763" max="10763" width="11.75" style="4" customWidth="1"/>
    <col min="10764" max="10764" width="8.375" style="4" customWidth="1"/>
    <col min="10765" max="11009" width="9" style="4"/>
    <col min="11010" max="11010" width="3.125" style="4" customWidth="1"/>
    <col min="11011" max="11011" width="19" style="4" customWidth="1"/>
    <col min="11012" max="11012" width="17.125" style="4" customWidth="1"/>
    <col min="11013" max="11013" width="14" style="4" customWidth="1"/>
    <col min="11014" max="11014" width="8.875" style="4" customWidth="1"/>
    <col min="11015" max="11016" width="9.25" style="4" customWidth="1"/>
    <col min="11017" max="11017" width="8.875" style="4" customWidth="1"/>
    <col min="11018" max="11018" width="9.25" style="4" customWidth="1"/>
    <col min="11019" max="11019" width="11.75" style="4" customWidth="1"/>
    <col min="11020" max="11020" width="8.375" style="4" customWidth="1"/>
    <col min="11021" max="11265" width="9" style="4"/>
    <col min="11266" max="11266" width="3.125" style="4" customWidth="1"/>
    <col min="11267" max="11267" width="19" style="4" customWidth="1"/>
    <col min="11268" max="11268" width="17.125" style="4" customWidth="1"/>
    <col min="11269" max="11269" width="14" style="4" customWidth="1"/>
    <col min="11270" max="11270" width="8.875" style="4" customWidth="1"/>
    <col min="11271" max="11272" width="9.25" style="4" customWidth="1"/>
    <col min="11273" max="11273" width="8.875" style="4" customWidth="1"/>
    <col min="11274" max="11274" width="9.25" style="4" customWidth="1"/>
    <col min="11275" max="11275" width="11.75" style="4" customWidth="1"/>
    <col min="11276" max="11276" width="8.375" style="4" customWidth="1"/>
    <col min="11277" max="11521" width="9" style="4"/>
    <col min="11522" max="11522" width="3.125" style="4" customWidth="1"/>
    <col min="11523" max="11523" width="19" style="4" customWidth="1"/>
    <col min="11524" max="11524" width="17.125" style="4" customWidth="1"/>
    <col min="11525" max="11525" width="14" style="4" customWidth="1"/>
    <col min="11526" max="11526" width="8.875" style="4" customWidth="1"/>
    <col min="11527" max="11528" width="9.25" style="4" customWidth="1"/>
    <col min="11529" max="11529" width="8.875" style="4" customWidth="1"/>
    <col min="11530" max="11530" width="9.25" style="4" customWidth="1"/>
    <col min="11531" max="11531" width="11.75" style="4" customWidth="1"/>
    <col min="11532" max="11532" width="8.375" style="4" customWidth="1"/>
    <col min="11533" max="11777" width="9" style="4"/>
    <col min="11778" max="11778" width="3.125" style="4" customWidth="1"/>
    <col min="11779" max="11779" width="19" style="4" customWidth="1"/>
    <col min="11780" max="11780" width="17.125" style="4" customWidth="1"/>
    <col min="11781" max="11781" width="14" style="4" customWidth="1"/>
    <col min="11782" max="11782" width="8.875" style="4" customWidth="1"/>
    <col min="11783" max="11784" width="9.25" style="4" customWidth="1"/>
    <col min="11785" max="11785" width="8.875" style="4" customWidth="1"/>
    <col min="11786" max="11786" width="9.25" style="4" customWidth="1"/>
    <col min="11787" max="11787" width="11.75" style="4" customWidth="1"/>
    <col min="11788" max="11788" width="8.375" style="4" customWidth="1"/>
    <col min="11789" max="12033" width="9" style="4"/>
    <col min="12034" max="12034" width="3.125" style="4" customWidth="1"/>
    <col min="12035" max="12035" width="19" style="4" customWidth="1"/>
    <col min="12036" max="12036" width="17.125" style="4" customWidth="1"/>
    <col min="12037" max="12037" width="14" style="4" customWidth="1"/>
    <col min="12038" max="12038" width="8.875" style="4" customWidth="1"/>
    <col min="12039" max="12040" width="9.25" style="4" customWidth="1"/>
    <col min="12041" max="12041" width="8.875" style="4" customWidth="1"/>
    <col min="12042" max="12042" width="9.25" style="4" customWidth="1"/>
    <col min="12043" max="12043" width="11.75" style="4" customWidth="1"/>
    <col min="12044" max="12044" width="8.375" style="4" customWidth="1"/>
    <col min="12045" max="12289" width="9" style="4"/>
    <col min="12290" max="12290" width="3.125" style="4" customWidth="1"/>
    <col min="12291" max="12291" width="19" style="4" customWidth="1"/>
    <col min="12292" max="12292" width="17.125" style="4" customWidth="1"/>
    <col min="12293" max="12293" width="14" style="4" customWidth="1"/>
    <col min="12294" max="12294" width="8.875" style="4" customWidth="1"/>
    <col min="12295" max="12296" width="9.25" style="4" customWidth="1"/>
    <col min="12297" max="12297" width="8.875" style="4" customWidth="1"/>
    <col min="12298" max="12298" width="9.25" style="4" customWidth="1"/>
    <col min="12299" max="12299" width="11.75" style="4" customWidth="1"/>
    <col min="12300" max="12300" width="8.375" style="4" customWidth="1"/>
    <col min="12301" max="12545" width="9" style="4"/>
    <col min="12546" max="12546" width="3.125" style="4" customWidth="1"/>
    <col min="12547" max="12547" width="19" style="4" customWidth="1"/>
    <col min="12548" max="12548" width="17.125" style="4" customWidth="1"/>
    <col min="12549" max="12549" width="14" style="4" customWidth="1"/>
    <col min="12550" max="12550" width="8.875" style="4" customWidth="1"/>
    <col min="12551" max="12552" width="9.25" style="4" customWidth="1"/>
    <col min="12553" max="12553" width="8.875" style="4" customWidth="1"/>
    <col min="12554" max="12554" width="9.25" style="4" customWidth="1"/>
    <col min="12555" max="12555" width="11.75" style="4" customWidth="1"/>
    <col min="12556" max="12556" width="8.375" style="4" customWidth="1"/>
    <col min="12557" max="12801" width="9" style="4"/>
    <col min="12802" max="12802" width="3.125" style="4" customWidth="1"/>
    <col min="12803" max="12803" width="19" style="4" customWidth="1"/>
    <col min="12804" max="12804" width="17.125" style="4" customWidth="1"/>
    <col min="12805" max="12805" width="14" style="4" customWidth="1"/>
    <col min="12806" max="12806" width="8.875" style="4" customWidth="1"/>
    <col min="12807" max="12808" width="9.25" style="4" customWidth="1"/>
    <col min="12809" max="12809" width="8.875" style="4" customWidth="1"/>
    <col min="12810" max="12810" width="9.25" style="4" customWidth="1"/>
    <col min="12811" max="12811" width="11.75" style="4" customWidth="1"/>
    <col min="12812" max="12812" width="8.375" style="4" customWidth="1"/>
    <col min="12813" max="13057" width="9" style="4"/>
    <col min="13058" max="13058" width="3.125" style="4" customWidth="1"/>
    <col min="13059" max="13059" width="19" style="4" customWidth="1"/>
    <col min="13060" max="13060" width="17.125" style="4" customWidth="1"/>
    <col min="13061" max="13061" width="14" style="4" customWidth="1"/>
    <col min="13062" max="13062" width="8.875" style="4" customWidth="1"/>
    <col min="13063" max="13064" width="9.25" style="4" customWidth="1"/>
    <col min="13065" max="13065" width="8.875" style="4" customWidth="1"/>
    <col min="13066" max="13066" width="9.25" style="4" customWidth="1"/>
    <col min="13067" max="13067" width="11.75" style="4" customWidth="1"/>
    <col min="13068" max="13068" width="8.375" style="4" customWidth="1"/>
    <col min="13069" max="13313" width="9" style="4"/>
    <col min="13314" max="13314" width="3.125" style="4" customWidth="1"/>
    <col min="13315" max="13315" width="19" style="4" customWidth="1"/>
    <col min="13316" max="13316" width="17.125" style="4" customWidth="1"/>
    <col min="13317" max="13317" width="14" style="4" customWidth="1"/>
    <col min="13318" max="13318" width="8.875" style="4" customWidth="1"/>
    <col min="13319" max="13320" width="9.25" style="4" customWidth="1"/>
    <col min="13321" max="13321" width="8.875" style="4" customWidth="1"/>
    <col min="13322" max="13322" width="9.25" style="4" customWidth="1"/>
    <col min="13323" max="13323" width="11.75" style="4" customWidth="1"/>
    <col min="13324" max="13324" width="8.375" style="4" customWidth="1"/>
    <col min="13325" max="13569" width="9" style="4"/>
    <col min="13570" max="13570" width="3.125" style="4" customWidth="1"/>
    <col min="13571" max="13571" width="19" style="4" customWidth="1"/>
    <col min="13572" max="13572" width="17.125" style="4" customWidth="1"/>
    <col min="13573" max="13573" width="14" style="4" customWidth="1"/>
    <col min="13574" max="13574" width="8.875" style="4" customWidth="1"/>
    <col min="13575" max="13576" width="9.25" style="4" customWidth="1"/>
    <col min="13577" max="13577" width="8.875" style="4" customWidth="1"/>
    <col min="13578" max="13578" width="9.25" style="4" customWidth="1"/>
    <col min="13579" max="13579" width="11.75" style="4" customWidth="1"/>
    <col min="13580" max="13580" width="8.375" style="4" customWidth="1"/>
    <col min="13581" max="13825" width="9" style="4"/>
    <col min="13826" max="13826" width="3.125" style="4" customWidth="1"/>
    <col min="13827" max="13827" width="19" style="4" customWidth="1"/>
    <col min="13828" max="13828" width="17.125" style="4" customWidth="1"/>
    <col min="13829" max="13829" width="14" style="4" customWidth="1"/>
    <col min="13830" max="13830" width="8.875" style="4" customWidth="1"/>
    <col min="13831" max="13832" width="9.25" style="4" customWidth="1"/>
    <col min="13833" max="13833" width="8.875" style="4" customWidth="1"/>
    <col min="13834" max="13834" width="9.25" style="4" customWidth="1"/>
    <col min="13835" max="13835" width="11.75" style="4" customWidth="1"/>
    <col min="13836" max="13836" width="8.375" style="4" customWidth="1"/>
    <col min="13837" max="14081" width="9" style="4"/>
    <col min="14082" max="14082" width="3.125" style="4" customWidth="1"/>
    <col min="14083" max="14083" width="19" style="4" customWidth="1"/>
    <col min="14084" max="14084" width="17.125" style="4" customWidth="1"/>
    <col min="14085" max="14085" width="14" style="4" customWidth="1"/>
    <col min="14086" max="14086" width="8.875" style="4" customWidth="1"/>
    <col min="14087" max="14088" width="9.25" style="4" customWidth="1"/>
    <col min="14089" max="14089" width="8.875" style="4" customWidth="1"/>
    <col min="14090" max="14090" width="9.25" style="4" customWidth="1"/>
    <col min="14091" max="14091" width="11.75" style="4" customWidth="1"/>
    <col min="14092" max="14092" width="8.375" style="4" customWidth="1"/>
    <col min="14093" max="14337" width="9" style="4"/>
    <col min="14338" max="14338" width="3.125" style="4" customWidth="1"/>
    <col min="14339" max="14339" width="19" style="4" customWidth="1"/>
    <col min="14340" max="14340" width="17.125" style="4" customWidth="1"/>
    <col min="14341" max="14341" width="14" style="4" customWidth="1"/>
    <col min="14342" max="14342" width="8.875" style="4" customWidth="1"/>
    <col min="14343" max="14344" width="9.25" style="4" customWidth="1"/>
    <col min="14345" max="14345" width="8.875" style="4" customWidth="1"/>
    <col min="14346" max="14346" width="9.25" style="4" customWidth="1"/>
    <col min="14347" max="14347" width="11.75" style="4" customWidth="1"/>
    <col min="14348" max="14348" width="8.375" style="4" customWidth="1"/>
    <col min="14349" max="14593" width="9" style="4"/>
    <col min="14594" max="14594" width="3.125" style="4" customWidth="1"/>
    <col min="14595" max="14595" width="19" style="4" customWidth="1"/>
    <col min="14596" max="14596" width="17.125" style="4" customWidth="1"/>
    <col min="14597" max="14597" width="14" style="4" customWidth="1"/>
    <col min="14598" max="14598" width="8.875" style="4" customWidth="1"/>
    <col min="14599" max="14600" width="9.25" style="4" customWidth="1"/>
    <col min="14601" max="14601" width="8.875" style="4" customWidth="1"/>
    <col min="14602" max="14602" width="9.25" style="4" customWidth="1"/>
    <col min="14603" max="14603" width="11.75" style="4" customWidth="1"/>
    <col min="14604" max="14604" width="8.375" style="4" customWidth="1"/>
    <col min="14605" max="14849" width="9" style="4"/>
    <col min="14850" max="14850" width="3.125" style="4" customWidth="1"/>
    <col min="14851" max="14851" width="19" style="4" customWidth="1"/>
    <col min="14852" max="14852" width="17.125" style="4" customWidth="1"/>
    <col min="14853" max="14853" width="14" style="4" customWidth="1"/>
    <col min="14854" max="14854" width="8.875" style="4" customWidth="1"/>
    <col min="14855" max="14856" width="9.25" style="4" customWidth="1"/>
    <col min="14857" max="14857" width="8.875" style="4" customWidth="1"/>
    <col min="14858" max="14858" width="9.25" style="4" customWidth="1"/>
    <col min="14859" max="14859" width="11.75" style="4" customWidth="1"/>
    <col min="14860" max="14860" width="8.375" style="4" customWidth="1"/>
    <col min="14861" max="15105" width="9" style="4"/>
    <col min="15106" max="15106" width="3.125" style="4" customWidth="1"/>
    <col min="15107" max="15107" width="19" style="4" customWidth="1"/>
    <col min="15108" max="15108" width="17.125" style="4" customWidth="1"/>
    <col min="15109" max="15109" width="14" style="4" customWidth="1"/>
    <col min="15110" max="15110" width="8.875" style="4" customWidth="1"/>
    <col min="15111" max="15112" width="9.25" style="4" customWidth="1"/>
    <col min="15113" max="15113" width="8.875" style="4" customWidth="1"/>
    <col min="15114" max="15114" width="9.25" style="4" customWidth="1"/>
    <col min="15115" max="15115" width="11.75" style="4" customWidth="1"/>
    <col min="15116" max="15116" width="8.375" style="4" customWidth="1"/>
    <col min="15117" max="15361" width="9" style="4"/>
    <col min="15362" max="15362" width="3.125" style="4" customWidth="1"/>
    <col min="15363" max="15363" width="19" style="4" customWidth="1"/>
    <col min="15364" max="15364" width="17.125" style="4" customWidth="1"/>
    <col min="15365" max="15365" width="14" style="4" customWidth="1"/>
    <col min="15366" max="15366" width="8.875" style="4" customWidth="1"/>
    <col min="15367" max="15368" width="9.25" style="4" customWidth="1"/>
    <col min="15369" max="15369" width="8.875" style="4" customWidth="1"/>
    <col min="15370" max="15370" width="9.25" style="4" customWidth="1"/>
    <col min="15371" max="15371" width="11.75" style="4" customWidth="1"/>
    <col min="15372" max="15372" width="8.375" style="4" customWidth="1"/>
    <col min="15373" max="15617" width="9" style="4"/>
    <col min="15618" max="15618" width="3.125" style="4" customWidth="1"/>
    <col min="15619" max="15619" width="19" style="4" customWidth="1"/>
    <col min="15620" max="15620" width="17.125" style="4" customWidth="1"/>
    <col min="15621" max="15621" width="14" style="4" customWidth="1"/>
    <col min="15622" max="15622" width="8.875" style="4" customWidth="1"/>
    <col min="15623" max="15624" width="9.25" style="4" customWidth="1"/>
    <col min="15625" max="15625" width="8.875" style="4" customWidth="1"/>
    <col min="15626" max="15626" width="9.25" style="4" customWidth="1"/>
    <col min="15627" max="15627" width="11.75" style="4" customWidth="1"/>
    <col min="15628" max="15628" width="8.375" style="4" customWidth="1"/>
    <col min="15629" max="15873" width="9" style="4"/>
    <col min="15874" max="15874" width="3.125" style="4" customWidth="1"/>
    <col min="15875" max="15875" width="19" style="4" customWidth="1"/>
    <col min="15876" max="15876" width="17.125" style="4" customWidth="1"/>
    <col min="15877" max="15877" width="14" style="4" customWidth="1"/>
    <col min="15878" max="15878" width="8.875" style="4" customWidth="1"/>
    <col min="15879" max="15880" width="9.25" style="4" customWidth="1"/>
    <col min="15881" max="15881" width="8.875" style="4" customWidth="1"/>
    <col min="15882" max="15882" width="9.25" style="4" customWidth="1"/>
    <col min="15883" max="15883" width="11.75" style="4" customWidth="1"/>
    <col min="15884" max="15884" width="8.375" style="4" customWidth="1"/>
    <col min="15885" max="16129" width="9" style="4"/>
    <col min="16130" max="16130" width="3.125" style="4" customWidth="1"/>
    <col min="16131" max="16131" width="19" style="4" customWidth="1"/>
    <col min="16132" max="16132" width="17.125" style="4" customWidth="1"/>
    <col min="16133" max="16133" width="14" style="4" customWidth="1"/>
    <col min="16134" max="16134" width="8.875" style="4" customWidth="1"/>
    <col min="16135" max="16136" width="9.25" style="4" customWidth="1"/>
    <col min="16137" max="16137" width="8.875" style="4" customWidth="1"/>
    <col min="16138" max="16138" width="9.25" style="4" customWidth="1"/>
    <col min="16139" max="16139" width="11.75" style="4" customWidth="1"/>
    <col min="16140" max="16140" width="8.375" style="4" customWidth="1"/>
    <col min="16141" max="16384" width="9" style="4"/>
  </cols>
  <sheetData>
    <row r="1" spans="1:14" x14ac:dyDescent="0.2">
      <c r="B1" s="1" t="s">
        <v>362</v>
      </c>
    </row>
    <row r="2" spans="1:14" s="168" customFormat="1" x14ac:dyDescent="0.2">
      <c r="A2" s="166"/>
      <c r="B2" s="1"/>
      <c r="L2" s="169"/>
    </row>
    <row r="3" spans="1:14" x14ac:dyDescent="0.2">
      <c r="A3" s="399" t="s">
        <v>3</v>
      </c>
      <c r="B3" s="399" t="s">
        <v>431</v>
      </c>
      <c r="C3" s="399" t="s">
        <v>4</v>
      </c>
      <c r="D3" s="290" t="s">
        <v>5</v>
      </c>
      <c r="E3" s="400" t="s">
        <v>6</v>
      </c>
      <c r="F3" s="401"/>
      <c r="G3" s="401"/>
      <c r="H3" s="401"/>
      <c r="I3" s="402"/>
      <c r="J3" s="290" t="s">
        <v>7</v>
      </c>
      <c r="K3" s="399" t="s">
        <v>8</v>
      </c>
      <c r="L3" s="397" t="s">
        <v>9</v>
      </c>
    </row>
    <row r="4" spans="1:14" x14ac:dyDescent="0.2">
      <c r="A4" s="399"/>
      <c r="B4" s="399"/>
      <c r="C4" s="399"/>
      <c r="D4" s="170" t="s">
        <v>176</v>
      </c>
      <c r="E4" s="290">
        <v>2561</v>
      </c>
      <c r="F4" s="290">
        <v>2562</v>
      </c>
      <c r="G4" s="290">
        <v>2563</v>
      </c>
      <c r="H4" s="290">
        <v>2564</v>
      </c>
      <c r="I4" s="290">
        <v>2565</v>
      </c>
      <c r="J4" s="291" t="s">
        <v>11</v>
      </c>
      <c r="K4" s="399"/>
      <c r="L4" s="397"/>
    </row>
    <row r="5" spans="1:14" x14ac:dyDescent="0.2">
      <c r="A5" s="399"/>
      <c r="B5" s="399"/>
      <c r="C5" s="399"/>
      <c r="D5" s="292" t="s">
        <v>177</v>
      </c>
      <c r="E5" s="292" t="s">
        <v>13</v>
      </c>
      <c r="F5" s="292" t="s">
        <v>13</v>
      </c>
      <c r="G5" s="292" t="s">
        <v>13</v>
      </c>
      <c r="H5" s="292" t="s">
        <v>13</v>
      </c>
      <c r="I5" s="292" t="s">
        <v>13</v>
      </c>
      <c r="J5" s="10"/>
      <c r="K5" s="399"/>
      <c r="L5" s="398"/>
    </row>
    <row r="6" spans="1:14" x14ac:dyDescent="0.2">
      <c r="A6" s="12">
        <v>1</v>
      </c>
      <c r="B6" s="73" t="s">
        <v>197</v>
      </c>
      <c r="C6" s="73" t="s">
        <v>364</v>
      </c>
      <c r="D6" s="73" t="s">
        <v>198</v>
      </c>
      <c r="E6" s="86"/>
      <c r="F6" s="122"/>
      <c r="G6" s="86"/>
      <c r="H6" s="86"/>
      <c r="I6" s="86">
        <v>300000</v>
      </c>
      <c r="J6" s="73" t="s">
        <v>199</v>
      </c>
      <c r="K6" s="124" t="s">
        <v>200</v>
      </c>
      <c r="L6" s="73" t="s">
        <v>201</v>
      </c>
    </row>
    <row r="7" spans="1:14" x14ac:dyDescent="0.3">
      <c r="A7" s="20"/>
      <c r="B7" s="78"/>
      <c r="C7" s="78" t="s">
        <v>207</v>
      </c>
      <c r="D7" s="14" t="s">
        <v>41</v>
      </c>
      <c r="E7" s="173"/>
      <c r="F7" s="174"/>
      <c r="G7" s="96"/>
      <c r="H7" s="96"/>
      <c r="I7" s="173"/>
      <c r="J7" s="78" t="s">
        <v>202</v>
      </c>
      <c r="K7" s="103" t="s">
        <v>203</v>
      </c>
      <c r="L7" s="88"/>
    </row>
    <row r="8" spans="1:14" x14ac:dyDescent="0.2">
      <c r="A8" s="12">
        <v>2</v>
      </c>
      <c r="B8" s="73" t="s">
        <v>204</v>
      </c>
      <c r="C8" s="73" t="s">
        <v>205</v>
      </c>
      <c r="D8" s="73" t="s">
        <v>206</v>
      </c>
      <c r="E8" s="86"/>
      <c r="F8" s="86"/>
      <c r="G8" s="86"/>
      <c r="H8" s="86"/>
      <c r="I8" s="86">
        <v>100000</v>
      </c>
      <c r="J8" s="73" t="s">
        <v>166</v>
      </c>
      <c r="K8" s="124" t="s">
        <v>31</v>
      </c>
      <c r="L8" s="88"/>
    </row>
    <row r="9" spans="1:14" x14ac:dyDescent="0.2">
      <c r="A9" s="27"/>
      <c r="B9" s="88" t="s">
        <v>308</v>
      </c>
      <c r="C9" s="88" t="s">
        <v>207</v>
      </c>
      <c r="D9" s="88" t="s">
        <v>208</v>
      </c>
      <c r="E9" s="91"/>
      <c r="F9" s="91"/>
      <c r="G9" s="91"/>
      <c r="H9" s="91"/>
      <c r="I9" s="91"/>
      <c r="J9" s="78" t="s">
        <v>202</v>
      </c>
      <c r="K9" s="103" t="s">
        <v>34</v>
      </c>
      <c r="L9" s="88"/>
    </row>
    <row r="10" spans="1:14" x14ac:dyDescent="0.3">
      <c r="A10" s="178">
        <v>3</v>
      </c>
      <c r="B10" s="13" t="s">
        <v>211</v>
      </c>
      <c r="C10" s="14" t="s">
        <v>212</v>
      </c>
      <c r="D10" s="14" t="s">
        <v>41</v>
      </c>
      <c r="E10" s="46">
        <v>1000000</v>
      </c>
      <c r="F10" s="46">
        <v>1000000</v>
      </c>
      <c r="G10" s="46">
        <v>1000000</v>
      </c>
      <c r="H10" s="46">
        <v>1000000</v>
      </c>
      <c r="I10" s="46">
        <v>1000000</v>
      </c>
      <c r="J10" s="14" t="s">
        <v>202</v>
      </c>
      <c r="K10" s="13" t="s">
        <v>213</v>
      </c>
      <c r="L10" s="311"/>
      <c r="N10" s="4">
        <v>1</v>
      </c>
    </row>
    <row r="11" spans="1:14" x14ac:dyDescent="0.3">
      <c r="A11" s="179"/>
      <c r="B11" s="28" t="s">
        <v>214</v>
      </c>
      <c r="C11" s="33" t="s">
        <v>3</v>
      </c>
      <c r="D11" s="33"/>
      <c r="E11" s="36"/>
      <c r="F11" s="31"/>
      <c r="G11" s="180"/>
      <c r="H11" s="180"/>
      <c r="I11" s="180"/>
      <c r="J11" s="33"/>
      <c r="K11" s="28" t="s">
        <v>215</v>
      </c>
      <c r="L11" s="170"/>
    </row>
    <row r="12" spans="1:14" x14ac:dyDescent="0.3">
      <c r="A12" s="177">
        <v>4</v>
      </c>
      <c r="B12" s="183" t="s">
        <v>219</v>
      </c>
      <c r="C12" s="14" t="s">
        <v>220</v>
      </c>
      <c r="D12" s="14" t="s">
        <v>221</v>
      </c>
      <c r="E12" s="17"/>
      <c r="F12" s="53"/>
      <c r="G12" s="388">
        <v>1000000</v>
      </c>
      <c r="H12" s="389"/>
      <c r="I12" s="16"/>
      <c r="J12" s="14" t="s">
        <v>365</v>
      </c>
      <c r="K12" s="15" t="s">
        <v>222</v>
      </c>
      <c r="L12" s="311"/>
    </row>
    <row r="13" spans="1:14" x14ac:dyDescent="0.3">
      <c r="A13" s="184"/>
      <c r="B13" s="42"/>
      <c r="C13" s="22" t="s">
        <v>223</v>
      </c>
      <c r="D13" s="22" t="s">
        <v>41</v>
      </c>
      <c r="E13" s="25"/>
      <c r="F13" s="182"/>
      <c r="G13" s="390"/>
      <c r="H13" s="391">
        <v>2000000</v>
      </c>
      <c r="I13" s="31">
        <v>2000000</v>
      </c>
      <c r="J13" s="33" t="s">
        <v>366</v>
      </c>
      <c r="K13" s="29" t="s">
        <v>180</v>
      </c>
      <c r="L13" s="311"/>
    </row>
    <row r="14" spans="1:14" x14ac:dyDescent="0.2">
      <c r="A14" s="108"/>
      <c r="B14" s="377" t="s">
        <v>458</v>
      </c>
      <c r="C14" s="377"/>
      <c r="D14" s="114"/>
      <c r="E14" s="378">
        <f>SUM(E25)</f>
        <v>1000000</v>
      </c>
      <c r="F14" s="378">
        <f t="shared" ref="F14:I14" si="0">SUM(F25)</f>
        <v>1000000</v>
      </c>
      <c r="G14" s="378">
        <f t="shared" si="0"/>
        <v>2000000</v>
      </c>
      <c r="H14" s="378">
        <f t="shared" si="0"/>
        <v>3000000</v>
      </c>
      <c r="I14" s="378">
        <f t="shared" si="0"/>
        <v>3400000</v>
      </c>
      <c r="J14" s="89"/>
      <c r="K14" s="89"/>
      <c r="L14" s="89"/>
    </row>
    <row r="15" spans="1:14" x14ac:dyDescent="0.2">
      <c r="A15" s="41"/>
      <c r="B15" s="89"/>
      <c r="C15" s="89"/>
      <c r="D15" s="89"/>
      <c r="E15" s="396"/>
      <c r="F15" s="396"/>
      <c r="G15" s="396"/>
      <c r="H15" s="396"/>
      <c r="I15" s="396"/>
      <c r="J15" s="89"/>
      <c r="K15" s="89"/>
      <c r="L15" s="89"/>
    </row>
    <row r="16" spans="1:14" x14ac:dyDescent="0.2">
      <c r="A16" s="41"/>
      <c r="B16" s="89"/>
      <c r="C16" s="89"/>
      <c r="D16" s="89"/>
      <c r="E16" s="396"/>
      <c r="F16" s="396"/>
      <c r="G16" s="396"/>
      <c r="H16" s="396"/>
      <c r="I16" s="396"/>
      <c r="J16" s="89"/>
      <c r="K16" s="89"/>
      <c r="L16" s="89"/>
    </row>
    <row r="17" spans="1:14" x14ac:dyDescent="0.2">
      <c r="A17" s="41"/>
      <c r="B17" s="89"/>
      <c r="C17" s="89"/>
      <c r="D17" s="89"/>
      <c r="E17" s="396"/>
      <c r="F17" s="396"/>
      <c r="G17" s="396"/>
      <c r="H17" s="396"/>
      <c r="I17" s="396"/>
      <c r="J17" s="89"/>
      <c r="K17" s="89"/>
      <c r="L17" s="89"/>
    </row>
    <row r="18" spans="1:14" x14ac:dyDescent="0.2">
      <c r="A18" s="41"/>
      <c r="B18" s="89"/>
      <c r="C18" s="89"/>
      <c r="D18" s="89"/>
      <c r="E18" s="396"/>
      <c r="F18" s="396"/>
      <c r="G18" s="396"/>
      <c r="H18" s="396"/>
      <c r="I18" s="396"/>
      <c r="J18" s="89"/>
      <c r="K18" s="89"/>
      <c r="L18" s="89"/>
    </row>
    <row r="19" spans="1:14" x14ac:dyDescent="0.2">
      <c r="A19" s="41"/>
      <c r="B19" s="89"/>
      <c r="C19" s="89"/>
      <c r="D19" s="89"/>
      <c r="E19" s="396"/>
      <c r="F19" s="396"/>
      <c r="G19" s="396"/>
      <c r="H19" s="396"/>
      <c r="I19" s="396"/>
      <c r="J19" s="89"/>
      <c r="K19" s="89"/>
      <c r="L19" s="89"/>
    </row>
    <row r="20" spans="1:14" x14ac:dyDescent="0.2">
      <c r="A20" s="41"/>
      <c r="B20" s="89"/>
      <c r="C20" s="89"/>
      <c r="D20" s="89"/>
      <c r="E20" s="396"/>
      <c r="F20" s="396"/>
      <c r="G20" s="396"/>
      <c r="H20" s="396"/>
      <c r="I20" s="396"/>
      <c r="J20" s="89"/>
      <c r="K20" s="89"/>
      <c r="L20" s="89"/>
    </row>
    <row r="21" spans="1:14" x14ac:dyDescent="0.2">
      <c r="A21" s="41"/>
      <c r="B21" s="89"/>
      <c r="C21" s="89"/>
      <c r="D21" s="89"/>
      <c r="E21" s="396"/>
      <c r="F21" s="396"/>
      <c r="G21" s="396"/>
      <c r="H21" s="396"/>
      <c r="I21" s="396"/>
      <c r="J21" s="89"/>
      <c r="K21" s="89"/>
      <c r="L21" s="89"/>
    </row>
    <row r="22" spans="1:14" x14ac:dyDescent="0.2">
      <c r="A22" s="41"/>
      <c r="B22" s="89"/>
      <c r="C22" s="89"/>
      <c r="D22" s="89"/>
      <c r="E22" s="121"/>
      <c r="F22" s="85"/>
      <c r="G22" s="85"/>
      <c r="H22" s="85"/>
      <c r="I22" s="85"/>
      <c r="J22" s="89"/>
      <c r="K22" s="89">
        <v>88</v>
      </c>
      <c r="L22" s="89"/>
      <c r="N22" s="157">
        <f>SUM(E6:E13)</f>
        <v>1000000</v>
      </c>
    </row>
    <row r="23" spans="1:14" x14ac:dyDescent="0.2">
      <c r="A23" s="41"/>
      <c r="B23" s="89"/>
      <c r="C23" s="89"/>
      <c r="D23" s="89"/>
      <c r="E23" s="121"/>
      <c r="F23" s="85"/>
      <c r="G23" s="85"/>
      <c r="H23" s="85"/>
      <c r="I23" s="85"/>
      <c r="J23" s="89"/>
      <c r="K23" s="89"/>
      <c r="L23" s="89"/>
    </row>
    <row r="24" spans="1:14" x14ac:dyDescent="0.2">
      <c r="A24" s="41"/>
      <c r="B24" s="89"/>
      <c r="C24" s="89"/>
      <c r="D24" s="89"/>
      <c r="E24" s="121"/>
      <c r="F24" s="85"/>
      <c r="G24" s="85"/>
      <c r="H24" s="85"/>
      <c r="I24" s="85"/>
      <c r="J24" s="89"/>
      <c r="K24" s="89"/>
      <c r="L24" s="89"/>
    </row>
    <row r="25" spans="1:14" x14ac:dyDescent="0.2">
      <c r="A25" s="41"/>
      <c r="B25" s="89"/>
      <c r="C25" s="89"/>
      <c r="D25" s="89"/>
      <c r="E25" s="155">
        <f>SUM(E6:E13)</f>
        <v>1000000</v>
      </c>
      <c r="F25" s="155">
        <f>SUM(F6:F13)</f>
        <v>1000000</v>
      </c>
      <c r="G25" s="155">
        <f>SUM(G6:G13)</f>
        <v>2000000</v>
      </c>
      <c r="H25" s="155">
        <f>SUM(H6:H13)</f>
        <v>3000000</v>
      </c>
      <c r="I25" s="155">
        <f>SUM(I6:I13)</f>
        <v>3400000</v>
      </c>
      <c r="J25" s="89"/>
      <c r="K25" s="89"/>
      <c r="L25" s="89"/>
    </row>
    <row r="26" spans="1:14" x14ac:dyDescent="0.2">
      <c r="A26" s="41"/>
      <c r="B26" s="89"/>
      <c r="C26" s="89"/>
      <c r="D26" s="89"/>
      <c r="E26" s="121"/>
      <c r="F26" s="85"/>
      <c r="G26" s="85"/>
      <c r="H26" s="85"/>
      <c r="I26" s="85"/>
      <c r="J26" s="89"/>
      <c r="K26" s="89"/>
      <c r="L26" s="89"/>
    </row>
    <row r="27" spans="1:14" x14ac:dyDescent="0.2">
      <c r="A27" s="41"/>
      <c r="B27" s="89"/>
      <c r="C27" s="89"/>
      <c r="D27" s="89"/>
      <c r="E27" s="121" t="s">
        <v>429</v>
      </c>
      <c r="F27" s="85"/>
      <c r="G27" s="85"/>
      <c r="H27" s="85"/>
      <c r="I27" s="85"/>
      <c r="J27" s="89"/>
      <c r="K27" s="89"/>
      <c r="L27" s="89"/>
    </row>
    <row r="28" spans="1:14" x14ac:dyDescent="0.2">
      <c r="A28" s="41"/>
      <c r="B28" s="89"/>
      <c r="C28" s="89"/>
      <c r="D28" s="89"/>
      <c r="E28" s="121" t="s">
        <v>449</v>
      </c>
      <c r="F28" s="85">
        <v>4</v>
      </c>
      <c r="G28" s="85">
        <v>4</v>
      </c>
      <c r="H28" s="85">
        <v>4</v>
      </c>
      <c r="I28" s="85">
        <v>6</v>
      </c>
      <c r="J28" s="89"/>
      <c r="K28" s="89">
        <v>50</v>
      </c>
      <c r="L28" s="89"/>
    </row>
    <row r="29" spans="1:14" x14ac:dyDescent="0.2">
      <c r="A29" s="41"/>
      <c r="B29" s="89"/>
      <c r="C29" s="89"/>
      <c r="D29" s="89"/>
      <c r="E29" s="121"/>
      <c r="F29" s="85"/>
      <c r="G29" s="85"/>
      <c r="H29" s="85"/>
      <c r="I29" s="85"/>
      <c r="J29" s="89"/>
      <c r="K29" s="89"/>
      <c r="L29" s="89"/>
    </row>
    <row r="32" spans="1:14" x14ac:dyDescent="0.2">
      <c r="E32" s="1"/>
      <c r="F32" s="1"/>
      <c r="G32" s="1"/>
      <c r="H32" s="1"/>
      <c r="I32" s="1"/>
    </row>
    <row r="34" spans="1:9" x14ac:dyDescent="0.2">
      <c r="A34" s="4"/>
      <c r="E34" s="312" t="e">
        <f>SUM(#REF!,E6:E13,E10:E13)</f>
        <v>#REF!</v>
      </c>
      <c r="F34" s="312" t="e">
        <f>SUM(#REF!,F6:F13,F10:F13)</f>
        <v>#REF!</v>
      </c>
      <c r="G34" s="312" t="e">
        <f>SUM(#REF!,G6:G13,G10:G13)</f>
        <v>#REF!</v>
      </c>
      <c r="H34" s="312" t="e">
        <f>SUM(#REF!,H6:H13,H10:H13)</f>
        <v>#REF!</v>
      </c>
      <c r="I34" s="312" t="e">
        <f>SUM(#REF!,I6:I13,I10:I13)</f>
        <v>#REF!</v>
      </c>
    </row>
  </sheetData>
  <mergeCells count="6">
    <mergeCell ref="L3:L5"/>
    <mergeCell ref="A3:A5"/>
    <mergeCell ref="B3:B5"/>
    <mergeCell ref="C3:C5"/>
    <mergeCell ref="E3:I3"/>
    <mergeCell ref="K3:K5"/>
  </mergeCells>
  <printOptions horizontalCentered="1"/>
  <pageMargins left="0.70866141732283472" right="0.70866141732283472" top="1.181102362204724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topLeftCell="A7" zoomScaleNormal="110" zoomScaleSheetLayoutView="100" workbookViewId="0">
      <selection activeCell="E16" sqref="E16"/>
    </sheetView>
  </sheetViews>
  <sheetFormatPr defaultRowHeight="18.75" x14ac:dyDescent="0.2"/>
  <cols>
    <col min="1" max="1" width="3.5" style="4" customWidth="1"/>
    <col min="2" max="2" width="16.125" style="4" customWidth="1"/>
    <col min="3" max="3" width="15.75" style="4" customWidth="1"/>
    <col min="4" max="4" width="13.25" style="4" customWidth="1"/>
    <col min="5" max="5" width="9.125" style="4" customWidth="1"/>
    <col min="6" max="6" width="9.5" style="4" customWidth="1"/>
    <col min="7" max="8" width="9.375" style="4" customWidth="1"/>
    <col min="9" max="9" width="9.5" style="4" customWidth="1"/>
    <col min="10" max="10" width="7.625" style="4" customWidth="1"/>
    <col min="11" max="11" width="10.375" style="4" customWidth="1"/>
    <col min="12" max="12" width="7.625" style="4" customWidth="1"/>
    <col min="13" max="257" width="9" style="4"/>
    <col min="258" max="258" width="3.125" style="4" customWidth="1"/>
    <col min="259" max="259" width="16.75" style="4" customWidth="1"/>
    <col min="260" max="260" width="18.5" style="4" customWidth="1"/>
    <col min="261" max="261" width="13.625" style="4" customWidth="1"/>
    <col min="262" max="263" width="10" style="4" customWidth="1"/>
    <col min="264" max="264" width="10.125" style="4" customWidth="1"/>
    <col min="265" max="265" width="10.75" style="4" customWidth="1"/>
    <col min="266" max="266" width="7.375" style="4" customWidth="1"/>
    <col min="267" max="267" width="11.125" style="4" customWidth="1"/>
    <col min="268" max="268" width="7.75" style="4" customWidth="1"/>
    <col min="269" max="513" width="9" style="4"/>
    <col min="514" max="514" width="3.125" style="4" customWidth="1"/>
    <col min="515" max="515" width="16.75" style="4" customWidth="1"/>
    <col min="516" max="516" width="18.5" style="4" customWidth="1"/>
    <col min="517" max="517" width="13.625" style="4" customWidth="1"/>
    <col min="518" max="519" width="10" style="4" customWidth="1"/>
    <col min="520" max="520" width="10.125" style="4" customWidth="1"/>
    <col min="521" max="521" width="10.75" style="4" customWidth="1"/>
    <col min="522" max="522" width="7.375" style="4" customWidth="1"/>
    <col min="523" max="523" width="11.125" style="4" customWidth="1"/>
    <col min="524" max="524" width="7.75" style="4" customWidth="1"/>
    <col min="525" max="769" width="9" style="4"/>
    <col min="770" max="770" width="3.125" style="4" customWidth="1"/>
    <col min="771" max="771" width="16.75" style="4" customWidth="1"/>
    <col min="772" max="772" width="18.5" style="4" customWidth="1"/>
    <col min="773" max="773" width="13.625" style="4" customWidth="1"/>
    <col min="774" max="775" width="10" style="4" customWidth="1"/>
    <col min="776" max="776" width="10.125" style="4" customWidth="1"/>
    <col min="777" max="777" width="10.75" style="4" customWidth="1"/>
    <col min="778" max="778" width="7.375" style="4" customWidth="1"/>
    <col min="779" max="779" width="11.125" style="4" customWidth="1"/>
    <col min="780" max="780" width="7.75" style="4" customWidth="1"/>
    <col min="781" max="1025" width="9" style="4"/>
    <col min="1026" max="1026" width="3.125" style="4" customWidth="1"/>
    <col min="1027" max="1027" width="16.75" style="4" customWidth="1"/>
    <col min="1028" max="1028" width="18.5" style="4" customWidth="1"/>
    <col min="1029" max="1029" width="13.625" style="4" customWidth="1"/>
    <col min="1030" max="1031" width="10" style="4" customWidth="1"/>
    <col min="1032" max="1032" width="10.125" style="4" customWidth="1"/>
    <col min="1033" max="1033" width="10.75" style="4" customWidth="1"/>
    <col min="1034" max="1034" width="7.375" style="4" customWidth="1"/>
    <col min="1035" max="1035" width="11.125" style="4" customWidth="1"/>
    <col min="1036" max="1036" width="7.75" style="4" customWidth="1"/>
    <col min="1037" max="1281" width="9" style="4"/>
    <col min="1282" max="1282" width="3.125" style="4" customWidth="1"/>
    <col min="1283" max="1283" width="16.75" style="4" customWidth="1"/>
    <col min="1284" max="1284" width="18.5" style="4" customWidth="1"/>
    <col min="1285" max="1285" width="13.625" style="4" customWidth="1"/>
    <col min="1286" max="1287" width="10" style="4" customWidth="1"/>
    <col min="1288" max="1288" width="10.125" style="4" customWidth="1"/>
    <col min="1289" max="1289" width="10.75" style="4" customWidth="1"/>
    <col min="1290" max="1290" width="7.375" style="4" customWidth="1"/>
    <col min="1291" max="1291" width="11.125" style="4" customWidth="1"/>
    <col min="1292" max="1292" width="7.75" style="4" customWidth="1"/>
    <col min="1293" max="1537" width="9" style="4"/>
    <col min="1538" max="1538" width="3.125" style="4" customWidth="1"/>
    <col min="1539" max="1539" width="16.75" style="4" customWidth="1"/>
    <col min="1540" max="1540" width="18.5" style="4" customWidth="1"/>
    <col min="1541" max="1541" width="13.625" style="4" customWidth="1"/>
    <col min="1542" max="1543" width="10" style="4" customWidth="1"/>
    <col min="1544" max="1544" width="10.125" style="4" customWidth="1"/>
    <col min="1545" max="1545" width="10.75" style="4" customWidth="1"/>
    <col min="1546" max="1546" width="7.375" style="4" customWidth="1"/>
    <col min="1547" max="1547" width="11.125" style="4" customWidth="1"/>
    <col min="1548" max="1548" width="7.75" style="4" customWidth="1"/>
    <col min="1549" max="1793" width="9" style="4"/>
    <col min="1794" max="1794" width="3.125" style="4" customWidth="1"/>
    <col min="1795" max="1795" width="16.75" style="4" customWidth="1"/>
    <col min="1796" max="1796" width="18.5" style="4" customWidth="1"/>
    <col min="1797" max="1797" width="13.625" style="4" customWidth="1"/>
    <col min="1798" max="1799" width="10" style="4" customWidth="1"/>
    <col min="1800" max="1800" width="10.125" style="4" customWidth="1"/>
    <col min="1801" max="1801" width="10.75" style="4" customWidth="1"/>
    <col min="1802" max="1802" width="7.375" style="4" customWidth="1"/>
    <col min="1803" max="1803" width="11.125" style="4" customWidth="1"/>
    <col min="1804" max="1804" width="7.75" style="4" customWidth="1"/>
    <col min="1805" max="2049" width="9" style="4"/>
    <col min="2050" max="2050" width="3.125" style="4" customWidth="1"/>
    <col min="2051" max="2051" width="16.75" style="4" customWidth="1"/>
    <col min="2052" max="2052" width="18.5" style="4" customWidth="1"/>
    <col min="2053" max="2053" width="13.625" style="4" customWidth="1"/>
    <col min="2054" max="2055" width="10" style="4" customWidth="1"/>
    <col min="2056" max="2056" width="10.125" style="4" customWidth="1"/>
    <col min="2057" max="2057" width="10.75" style="4" customWidth="1"/>
    <col min="2058" max="2058" width="7.375" style="4" customWidth="1"/>
    <col min="2059" max="2059" width="11.125" style="4" customWidth="1"/>
    <col min="2060" max="2060" width="7.75" style="4" customWidth="1"/>
    <col min="2061" max="2305" width="9" style="4"/>
    <col min="2306" max="2306" width="3.125" style="4" customWidth="1"/>
    <col min="2307" max="2307" width="16.75" style="4" customWidth="1"/>
    <col min="2308" max="2308" width="18.5" style="4" customWidth="1"/>
    <col min="2309" max="2309" width="13.625" style="4" customWidth="1"/>
    <col min="2310" max="2311" width="10" style="4" customWidth="1"/>
    <col min="2312" max="2312" width="10.125" style="4" customWidth="1"/>
    <col min="2313" max="2313" width="10.75" style="4" customWidth="1"/>
    <col min="2314" max="2314" width="7.375" style="4" customWidth="1"/>
    <col min="2315" max="2315" width="11.125" style="4" customWidth="1"/>
    <col min="2316" max="2316" width="7.75" style="4" customWidth="1"/>
    <col min="2317" max="2561" width="9" style="4"/>
    <col min="2562" max="2562" width="3.125" style="4" customWidth="1"/>
    <col min="2563" max="2563" width="16.75" style="4" customWidth="1"/>
    <col min="2564" max="2564" width="18.5" style="4" customWidth="1"/>
    <col min="2565" max="2565" width="13.625" style="4" customWidth="1"/>
    <col min="2566" max="2567" width="10" style="4" customWidth="1"/>
    <col min="2568" max="2568" width="10.125" style="4" customWidth="1"/>
    <col min="2569" max="2569" width="10.75" style="4" customWidth="1"/>
    <col min="2570" max="2570" width="7.375" style="4" customWidth="1"/>
    <col min="2571" max="2571" width="11.125" style="4" customWidth="1"/>
    <col min="2572" max="2572" width="7.75" style="4" customWidth="1"/>
    <col min="2573" max="2817" width="9" style="4"/>
    <col min="2818" max="2818" width="3.125" style="4" customWidth="1"/>
    <col min="2819" max="2819" width="16.75" style="4" customWidth="1"/>
    <col min="2820" max="2820" width="18.5" style="4" customWidth="1"/>
    <col min="2821" max="2821" width="13.625" style="4" customWidth="1"/>
    <col min="2822" max="2823" width="10" style="4" customWidth="1"/>
    <col min="2824" max="2824" width="10.125" style="4" customWidth="1"/>
    <col min="2825" max="2825" width="10.75" style="4" customWidth="1"/>
    <col min="2826" max="2826" width="7.375" style="4" customWidth="1"/>
    <col min="2827" max="2827" width="11.125" style="4" customWidth="1"/>
    <col min="2828" max="2828" width="7.75" style="4" customWidth="1"/>
    <col min="2829" max="3073" width="9" style="4"/>
    <col min="3074" max="3074" width="3.125" style="4" customWidth="1"/>
    <col min="3075" max="3075" width="16.75" style="4" customWidth="1"/>
    <col min="3076" max="3076" width="18.5" style="4" customWidth="1"/>
    <col min="3077" max="3077" width="13.625" style="4" customWidth="1"/>
    <col min="3078" max="3079" width="10" style="4" customWidth="1"/>
    <col min="3080" max="3080" width="10.125" style="4" customWidth="1"/>
    <col min="3081" max="3081" width="10.75" style="4" customWidth="1"/>
    <col min="3082" max="3082" width="7.375" style="4" customWidth="1"/>
    <col min="3083" max="3083" width="11.125" style="4" customWidth="1"/>
    <col min="3084" max="3084" width="7.75" style="4" customWidth="1"/>
    <col min="3085" max="3329" width="9" style="4"/>
    <col min="3330" max="3330" width="3.125" style="4" customWidth="1"/>
    <col min="3331" max="3331" width="16.75" style="4" customWidth="1"/>
    <col min="3332" max="3332" width="18.5" style="4" customWidth="1"/>
    <col min="3333" max="3333" width="13.625" style="4" customWidth="1"/>
    <col min="3334" max="3335" width="10" style="4" customWidth="1"/>
    <col min="3336" max="3336" width="10.125" style="4" customWidth="1"/>
    <col min="3337" max="3337" width="10.75" style="4" customWidth="1"/>
    <col min="3338" max="3338" width="7.375" style="4" customWidth="1"/>
    <col min="3339" max="3339" width="11.125" style="4" customWidth="1"/>
    <col min="3340" max="3340" width="7.75" style="4" customWidth="1"/>
    <col min="3341" max="3585" width="9" style="4"/>
    <col min="3586" max="3586" width="3.125" style="4" customWidth="1"/>
    <col min="3587" max="3587" width="16.75" style="4" customWidth="1"/>
    <col min="3588" max="3588" width="18.5" style="4" customWidth="1"/>
    <col min="3589" max="3589" width="13.625" style="4" customWidth="1"/>
    <col min="3590" max="3591" width="10" style="4" customWidth="1"/>
    <col min="3592" max="3592" width="10.125" style="4" customWidth="1"/>
    <col min="3593" max="3593" width="10.75" style="4" customWidth="1"/>
    <col min="3594" max="3594" width="7.375" style="4" customWidth="1"/>
    <col min="3595" max="3595" width="11.125" style="4" customWidth="1"/>
    <col min="3596" max="3596" width="7.75" style="4" customWidth="1"/>
    <col min="3597" max="3841" width="9" style="4"/>
    <col min="3842" max="3842" width="3.125" style="4" customWidth="1"/>
    <col min="3843" max="3843" width="16.75" style="4" customWidth="1"/>
    <col min="3844" max="3844" width="18.5" style="4" customWidth="1"/>
    <col min="3845" max="3845" width="13.625" style="4" customWidth="1"/>
    <col min="3846" max="3847" width="10" style="4" customWidth="1"/>
    <col min="3848" max="3848" width="10.125" style="4" customWidth="1"/>
    <col min="3849" max="3849" width="10.75" style="4" customWidth="1"/>
    <col min="3850" max="3850" width="7.375" style="4" customWidth="1"/>
    <col min="3851" max="3851" width="11.125" style="4" customWidth="1"/>
    <col min="3852" max="3852" width="7.75" style="4" customWidth="1"/>
    <col min="3853" max="4097" width="9" style="4"/>
    <col min="4098" max="4098" width="3.125" style="4" customWidth="1"/>
    <col min="4099" max="4099" width="16.75" style="4" customWidth="1"/>
    <col min="4100" max="4100" width="18.5" style="4" customWidth="1"/>
    <col min="4101" max="4101" width="13.625" style="4" customWidth="1"/>
    <col min="4102" max="4103" width="10" style="4" customWidth="1"/>
    <col min="4104" max="4104" width="10.125" style="4" customWidth="1"/>
    <col min="4105" max="4105" width="10.75" style="4" customWidth="1"/>
    <col min="4106" max="4106" width="7.375" style="4" customWidth="1"/>
    <col min="4107" max="4107" width="11.125" style="4" customWidth="1"/>
    <col min="4108" max="4108" width="7.75" style="4" customWidth="1"/>
    <col min="4109" max="4353" width="9" style="4"/>
    <col min="4354" max="4354" width="3.125" style="4" customWidth="1"/>
    <col min="4355" max="4355" width="16.75" style="4" customWidth="1"/>
    <col min="4356" max="4356" width="18.5" style="4" customWidth="1"/>
    <col min="4357" max="4357" width="13.625" style="4" customWidth="1"/>
    <col min="4358" max="4359" width="10" style="4" customWidth="1"/>
    <col min="4360" max="4360" width="10.125" style="4" customWidth="1"/>
    <col min="4361" max="4361" width="10.75" style="4" customWidth="1"/>
    <col min="4362" max="4362" width="7.375" style="4" customWidth="1"/>
    <col min="4363" max="4363" width="11.125" style="4" customWidth="1"/>
    <col min="4364" max="4364" width="7.75" style="4" customWidth="1"/>
    <col min="4365" max="4609" width="9" style="4"/>
    <col min="4610" max="4610" width="3.125" style="4" customWidth="1"/>
    <col min="4611" max="4611" width="16.75" style="4" customWidth="1"/>
    <col min="4612" max="4612" width="18.5" style="4" customWidth="1"/>
    <col min="4613" max="4613" width="13.625" style="4" customWidth="1"/>
    <col min="4614" max="4615" width="10" style="4" customWidth="1"/>
    <col min="4616" max="4616" width="10.125" style="4" customWidth="1"/>
    <col min="4617" max="4617" width="10.75" style="4" customWidth="1"/>
    <col min="4618" max="4618" width="7.375" style="4" customWidth="1"/>
    <col min="4619" max="4619" width="11.125" style="4" customWidth="1"/>
    <col min="4620" max="4620" width="7.75" style="4" customWidth="1"/>
    <col min="4621" max="4865" width="9" style="4"/>
    <col min="4866" max="4866" width="3.125" style="4" customWidth="1"/>
    <col min="4867" max="4867" width="16.75" style="4" customWidth="1"/>
    <col min="4868" max="4868" width="18.5" style="4" customWidth="1"/>
    <col min="4869" max="4869" width="13.625" style="4" customWidth="1"/>
    <col min="4870" max="4871" width="10" style="4" customWidth="1"/>
    <col min="4872" max="4872" width="10.125" style="4" customWidth="1"/>
    <col min="4873" max="4873" width="10.75" style="4" customWidth="1"/>
    <col min="4874" max="4874" width="7.375" style="4" customWidth="1"/>
    <col min="4875" max="4875" width="11.125" style="4" customWidth="1"/>
    <col min="4876" max="4876" width="7.75" style="4" customWidth="1"/>
    <col min="4877" max="5121" width="9" style="4"/>
    <col min="5122" max="5122" width="3.125" style="4" customWidth="1"/>
    <col min="5123" max="5123" width="16.75" style="4" customWidth="1"/>
    <col min="5124" max="5124" width="18.5" style="4" customWidth="1"/>
    <col min="5125" max="5125" width="13.625" style="4" customWidth="1"/>
    <col min="5126" max="5127" width="10" style="4" customWidth="1"/>
    <col min="5128" max="5128" width="10.125" style="4" customWidth="1"/>
    <col min="5129" max="5129" width="10.75" style="4" customWidth="1"/>
    <col min="5130" max="5130" width="7.375" style="4" customWidth="1"/>
    <col min="5131" max="5131" width="11.125" style="4" customWidth="1"/>
    <col min="5132" max="5132" width="7.75" style="4" customWidth="1"/>
    <col min="5133" max="5377" width="9" style="4"/>
    <col min="5378" max="5378" width="3.125" style="4" customWidth="1"/>
    <col min="5379" max="5379" width="16.75" style="4" customWidth="1"/>
    <col min="5380" max="5380" width="18.5" style="4" customWidth="1"/>
    <col min="5381" max="5381" width="13.625" style="4" customWidth="1"/>
    <col min="5382" max="5383" width="10" style="4" customWidth="1"/>
    <col min="5384" max="5384" width="10.125" style="4" customWidth="1"/>
    <col min="5385" max="5385" width="10.75" style="4" customWidth="1"/>
    <col min="5386" max="5386" width="7.375" style="4" customWidth="1"/>
    <col min="5387" max="5387" width="11.125" style="4" customWidth="1"/>
    <col min="5388" max="5388" width="7.75" style="4" customWidth="1"/>
    <col min="5389" max="5633" width="9" style="4"/>
    <col min="5634" max="5634" width="3.125" style="4" customWidth="1"/>
    <col min="5635" max="5635" width="16.75" style="4" customWidth="1"/>
    <col min="5636" max="5636" width="18.5" style="4" customWidth="1"/>
    <col min="5637" max="5637" width="13.625" style="4" customWidth="1"/>
    <col min="5638" max="5639" width="10" style="4" customWidth="1"/>
    <col min="5640" max="5640" width="10.125" style="4" customWidth="1"/>
    <col min="5641" max="5641" width="10.75" style="4" customWidth="1"/>
    <col min="5642" max="5642" width="7.375" style="4" customWidth="1"/>
    <col min="5643" max="5643" width="11.125" style="4" customWidth="1"/>
    <col min="5644" max="5644" width="7.75" style="4" customWidth="1"/>
    <col min="5645" max="5889" width="9" style="4"/>
    <col min="5890" max="5890" width="3.125" style="4" customWidth="1"/>
    <col min="5891" max="5891" width="16.75" style="4" customWidth="1"/>
    <col min="5892" max="5892" width="18.5" style="4" customWidth="1"/>
    <col min="5893" max="5893" width="13.625" style="4" customWidth="1"/>
    <col min="5894" max="5895" width="10" style="4" customWidth="1"/>
    <col min="5896" max="5896" width="10.125" style="4" customWidth="1"/>
    <col min="5897" max="5897" width="10.75" style="4" customWidth="1"/>
    <col min="5898" max="5898" width="7.375" style="4" customWidth="1"/>
    <col min="5899" max="5899" width="11.125" style="4" customWidth="1"/>
    <col min="5900" max="5900" width="7.75" style="4" customWidth="1"/>
    <col min="5901" max="6145" width="9" style="4"/>
    <col min="6146" max="6146" width="3.125" style="4" customWidth="1"/>
    <col min="6147" max="6147" width="16.75" style="4" customWidth="1"/>
    <col min="6148" max="6148" width="18.5" style="4" customWidth="1"/>
    <col min="6149" max="6149" width="13.625" style="4" customWidth="1"/>
    <col min="6150" max="6151" width="10" style="4" customWidth="1"/>
    <col min="6152" max="6152" width="10.125" style="4" customWidth="1"/>
    <col min="6153" max="6153" width="10.75" style="4" customWidth="1"/>
    <col min="6154" max="6154" width="7.375" style="4" customWidth="1"/>
    <col min="6155" max="6155" width="11.125" style="4" customWidth="1"/>
    <col min="6156" max="6156" width="7.75" style="4" customWidth="1"/>
    <col min="6157" max="6401" width="9" style="4"/>
    <col min="6402" max="6402" width="3.125" style="4" customWidth="1"/>
    <col min="6403" max="6403" width="16.75" style="4" customWidth="1"/>
    <col min="6404" max="6404" width="18.5" style="4" customWidth="1"/>
    <col min="6405" max="6405" width="13.625" style="4" customWidth="1"/>
    <col min="6406" max="6407" width="10" style="4" customWidth="1"/>
    <col min="6408" max="6408" width="10.125" style="4" customWidth="1"/>
    <col min="6409" max="6409" width="10.75" style="4" customWidth="1"/>
    <col min="6410" max="6410" width="7.375" style="4" customWidth="1"/>
    <col min="6411" max="6411" width="11.125" style="4" customWidth="1"/>
    <col min="6412" max="6412" width="7.75" style="4" customWidth="1"/>
    <col min="6413" max="6657" width="9" style="4"/>
    <col min="6658" max="6658" width="3.125" style="4" customWidth="1"/>
    <col min="6659" max="6659" width="16.75" style="4" customWidth="1"/>
    <col min="6660" max="6660" width="18.5" style="4" customWidth="1"/>
    <col min="6661" max="6661" width="13.625" style="4" customWidth="1"/>
    <col min="6662" max="6663" width="10" style="4" customWidth="1"/>
    <col min="6664" max="6664" width="10.125" style="4" customWidth="1"/>
    <col min="6665" max="6665" width="10.75" style="4" customWidth="1"/>
    <col min="6666" max="6666" width="7.375" style="4" customWidth="1"/>
    <col min="6667" max="6667" width="11.125" style="4" customWidth="1"/>
    <col min="6668" max="6668" width="7.75" style="4" customWidth="1"/>
    <col min="6669" max="6913" width="9" style="4"/>
    <col min="6914" max="6914" width="3.125" style="4" customWidth="1"/>
    <col min="6915" max="6915" width="16.75" style="4" customWidth="1"/>
    <col min="6916" max="6916" width="18.5" style="4" customWidth="1"/>
    <col min="6917" max="6917" width="13.625" style="4" customWidth="1"/>
    <col min="6918" max="6919" width="10" style="4" customWidth="1"/>
    <col min="6920" max="6920" width="10.125" style="4" customWidth="1"/>
    <col min="6921" max="6921" width="10.75" style="4" customWidth="1"/>
    <col min="6922" max="6922" width="7.375" style="4" customWidth="1"/>
    <col min="6923" max="6923" width="11.125" style="4" customWidth="1"/>
    <col min="6924" max="6924" width="7.75" style="4" customWidth="1"/>
    <col min="6925" max="7169" width="9" style="4"/>
    <col min="7170" max="7170" width="3.125" style="4" customWidth="1"/>
    <col min="7171" max="7171" width="16.75" style="4" customWidth="1"/>
    <col min="7172" max="7172" width="18.5" style="4" customWidth="1"/>
    <col min="7173" max="7173" width="13.625" style="4" customWidth="1"/>
    <col min="7174" max="7175" width="10" style="4" customWidth="1"/>
    <col min="7176" max="7176" width="10.125" style="4" customWidth="1"/>
    <col min="7177" max="7177" width="10.75" style="4" customWidth="1"/>
    <col min="7178" max="7178" width="7.375" style="4" customWidth="1"/>
    <col min="7179" max="7179" width="11.125" style="4" customWidth="1"/>
    <col min="7180" max="7180" width="7.75" style="4" customWidth="1"/>
    <col min="7181" max="7425" width="9" style="4"/>
    <col min="7426" max="7426" width="3.125" style="4" customWidth="1"/>
    <col min="7427" max="7427" width="16.75" style="4" customWidth="1"/>
    <col min="7428" max="7428" width="18.5" style="4" customWidth="1"/>
    <col min="7429" max="7429" width="13.625" style="4" customWidth="1"/>
    <col min="7430" max="7431" width="10" style="4" customWidth="1"/>
    <col min="7432" max="7432" width="10.125" style="4" customWidth="1"/>
    <col min="7433" max="7433" width="10.75" style="4" customWidth="1"/>
    <col min="7434" max="7434" width="7.375" style="4" customWidth="1"/>
    <col min="7435" max="7435" width="11.125" style="4" customWidth="1"/>
    <col min="7436" max="7436" width="7.75" style="4" customWidth="1"/>
    <col min="7437" max="7681" width="9" style="4"/>
    <col min="7682" max="7682" width="3.125" style="4" customWidth="1"/>
    <col min="7683" max="7683" width="16.75" style="4" customWidth="1"/>
    <col min="7684" max="7684" width="18.5" style="4" customWidth="1"/>
    <col min="7685" max="7685" width="13.625" style="4" customWidth="1"/>
    <col min="7686" max="7687" width="10" style="4" customWidth="1"/>
    <col min="7688" max="7688" width="10.125" style="4" customWidth="1"/>
    <col min="7689" max="7689" width="10.75" style="4" customWidth="1"/>
    <col min="7690" max="7690" width="7.375" style="4" customWidth="1"/>
    <col min="7691" max="7691" width="11.125" style="4" customWidth="1"/>
    <col min="7692" max="7692" width="7.75" style="4" customWidth="1"/>
    <col min="7693" max="7937" width="9" style="4"/>
    <col min="7938" max="7938" width="3.125" style="4" customWidth="1"/>
    <col min="7939" max="7939" width="16.75" style="4" customWidth="1"/>
    <col min="7940" max="7940" width="18.5" style="4" customWidth="1"/>
    <col min="7941" max="7941" width="13.625" style="4" customWidth="1"/>
    <col min="7942" max="7943" width="10" style="4" customWidth="1"/>
    <col min="7944" max="7944" width="10.125" style="4" customWidth="1"/>
    <col min="7945" max="7945" width="10.75" style="4" customWidth="1"/>
    <col min="7946" max="7946" width="7.375" style="4" customWidth="1"/>
    <col min="7947" max="7947" width="11.125" style="4" customWidth="1"/>
    <col min="7948" max="7948" width="7.75" style="4" customWidth="1"/>
    <col min="7949" max="8193" width="9" style="4"/>
    <col min="8194" max="8194" width="3.125" style="4" customWidth="1"/>
    <col min="8195" max="8195" width="16.75" style="4" customWidth="1"/>
    <col min="8196" max="8196" width="18.5" style="4" customWidth="1"/>
    <col min="8197" max="8197" width="13.625" style="4" customWidth="1"/>
    <col min="8198" max="8199" width="10" style="4" customWidth="1"/>
    <col min="8200" max="8200" width="10.125" style="4" customWidth="1"/>
    <col min="8201" max="8201" width="10.75" style="4" customWidth="1"/>
    <col min="8202" max="8202" width="7.375" style="4" customWidth="1"/>
    <col min="8203" max="8203" width="11.125" style="4" customWidth="1"/>
    <col min="8204" max="8204" width="7.75" style="4" customWidth="1"/>
    <col min="8205" max="8449" width="9" style="4"/>
    <col min="8450" max="8450" width="3.125" style="4" customWidth="1"/>
    <col min="8451" max="8451" width="16.75" style="4" customWidth="1"/>
    <col min="8452" max="8452" width="18.5" style="4" customWidth="1"/>
    <col min="8453" max="8453" width="13.625" style="4" customWidth="1"/>
    <col min="8454" max="8455" width="10" style="4" customWidth="1"/>
    <col min="8456" max="8456" width="10.125" style="4" customWidth="1"/>
    <col min="8457" max="8457" width="10.75" style="4" customWidth="1"/>
    <col min="8458" max="8458" width="7.375" style="4" customWidth="1"/>
    <col min="8459" max="8459" width="11.125" style="4" customWidth="1"/>
    <col min="8460" max="8460" width="7.75" style="4" customWidth="1"/>
    <col min="8461" max="8705" width="9" style="4"/>
    <col min="8706" max="8706" width="3.125" style="4" customWidth="1"/>
    <col min="8707" max="8707" width="16.75" style="4" customWidth="1"/>
    <col min="8708" max="8708" width="18.5" style="4" customWidth="1"/>
    <col min="8709" max="8709" width="13.625" style="4" customWidth="1"/>
    <col min="8710" max="8711" width="10" style="4" customWidth="1"/>
    <col min="8712" max="8712" width="10.125" style="4" customWidth="1"/>
    <col min="8713" max="8713" width="10.75" style="4" customWidth="1"/>
    <col min="8714" max="8714" width="7.375" style="4" customWidth="1"/>
    <col min="8715" max="8715" width="11.125" style="4" customWidth="1"/>
    <col min="8716" max="8716" width="7.75" style="4" customWidth="1"/>
    <col min="8717" max="8961" width="9" style="4"/>
    <col min="8962" max="8962" width="3.125" style="4" customWidth="1"/>
    <col min="8963" max="8963" width="16.75" style="4" customWidth="1"/>
    <col min="8964" max="8964" width="18.5" style="4" customWidth="1"/>
    <col min="8965" max="8965" width="13.625" style="4" customWidth="1"/>
    <col min="8966" max="8967" width="10" style="4" customWidth="1"/>
    <col min="8968" max="8968" width="10.125" style="4" customWidth="1"/>
    <col min="8969" max="8969" width="10.75" style="4" customWidth="1"/>
    <col min="8970" max="8970" width="7.375" style="4" customWidth="1"/>
    <col min="8971" max="8971" width="11.125" style="4" customWidth="1"/>
    <col min="8972" max="8972" width="7.75" style="4" customWidth="1"/>
    <col min="8973" max="9217" width="9" style="4"/>
    <col min="9218" max="9218" width="3.125" style="4" customWidth="1"/>
    <col min="9219" max="9219" width="16.75" style="4" customWidth="1"/>
    <col min="9220" max="9220" width="18.5" style="4" customWidth="1"/>
    <col min="9221" max="9221" width="13.625" style="4" customWidth="1"/>
    <col min="9222" max="9223" width="10" style="4" customWidth="1"/>
    <col min="9224" max="9224" width="10.125" style="4" customWidth="1"/>
    <col min="9225" max="9225" width="10.75" style="4" customWidth="1"/>
    <col min="9226" max="9226" width="7.375" style="4" customWidth="1"/>
    <col min="9227" max="9227" width="11.125" style="4" customWidth="1"/>
    <col min="9228" max="9228" width="7.75" style="4" customWidth="1"/>
    <col min="9229" max="9473" width="9" style="4"/>
    <col min="9474" max="9474" width="3.125" style="4" customWidth="1"/>
    <col min="9475" max="9475" width="16.75" style="4" customWidth="1"/>
    <col min="9476" max="9476" width="18.5" style="4" customWidth="1"/>
    <col min="9477" max="9477" width="13.625" style="4" customWidth="1"/>
    <col min="9478" max="9479" width="10" style="4" customWidth="1"/>
    <col min="9480" max="9480" width="10.125" style="4" customWidth="1"/>
    <col min="9481" max="9481" width="10.75" style="4" customWidth="1"/>
    <col min="9482" max="9482" width="7.375" style="4" customWidth="1"/>
    <col min="9483" max="9483" width="11.125" style="4" customWidth="1"/>
    <col min="9484" max="9484" width="7.75" style="4" customWidth="1"/>
    <col min="9485" max="9729" width="9" style="4"/>
    <col min="9730" max="9730" width="3.125" style="4" customWidth="1"/>
    <col min="9731" max="9731" width="16.75" style="4" customWidth="1"/>
    <col min="9732" max="9732" width="18.5" style="4" customWidth="1"/>
    <col min="9733" max="9733" width="13.625" style="4" customWidth="1"/>
    <col min="9734" max="9735" width="10" style="4" customWidth="1"/>
    <col min="9736" max="9736" width="10.125" style="4" customWidth="1"/>
    <col min="9737" max="9737" width="10.75" style="4" customWidth="1"/>
    <col min="9738" max="9738" width="7.375" style="4" customWidth="1"/>
    <col min="9739" max="9739" width="11.125" style="4" customWidth="1"/>
    <col min="9740" max="9740" width="7.75" style="4" customWidth="1"/>
    <col min="9741" max="9985" width="9" style="4"/>
    <col min="9986" max="9986" width="3.125" style="4" customWidth="1"/>
    <col min="9987" max="9987" width="16.75" style="4" customWidth="1"/>
    <col min="9988" max="9988" width="18.5" style="4" customWidth="1"/>
    <col min="9989" max="9989" width="13.625" style="4" customWidth="1"/>
    <col min="9990" max="9991" width="10" style="4" customWidth="1"/>
    <col min="9992" max="9992" width="10.125" style="4" customWidth="1"/>
    <col min="9993" max="9993" width="10.75" style="4" customWidth="1"/>
    <col min="9994" max="9994" width="7.375" style="4" customWidth="1"/>
    <col min="9995" max="9995" width="11.125" style="4" customWidth="1"/>
    <col min="9996" max="9996" width="7.75" style="4" customWidth="1"/>
    <col min="9997" max="10241" width="9" style="4"/>
    <col min="10242" max="10242" width="3.125" style="4" customWidth="1"/>
    <col min="10243" max="10243" width="16.75" style="4" customWidth="1"/>
    <col min="10244" max="10244" width="18.5" style="4" customWidth="1"/>
    <col min="10245" max="10245" width="13.625" style="4" customWidth="1"/>
    <col min="10246" max="10247" width="10" style="4" customWidth="1"/>
    <col min="10248" max="10248" width="10.125" style="4" customWidth="1"/>
    <col min="10249" max="10249" width="10.75" style="4" customWidth="1"/>
    <col min="10250" max="10250" width="7.375" style="4" customWidth="1"/>
    <col min="10251" max="10251" width="11.125" style="4" customWidth="1"/>
    <col min="10252" max="10252" width="7.75" style="4" customWidth="1"/>
    <col min="10253" max="10497" width="9" style="4"/>
    <col min="10498" max="10498" width="3.125" style="4" customWidth="1"/>
    <col min="10499" max="10499" width="16.75" style="4" customWidth="1"/>
    <col min="10500" max="10500" width="18.5" style="4" customWidth="1"/>
    <col min="10501" max="10501" width="13.625" style="4" customWidth="1"/>
    <col min="10502" max="10503" width="10" style="4" customWidth="1"/>
    <col min="10504" max="10504" width="10.125" style="4" customWidth="1"/>
    <col min="10505" max="10505" width="10.75" style="4" customWidth="1"/>
    <col min="10506" max="10506" width="7.375" style="4" customWidth="1"/>
    <col min="10507" max="10507" width="11.125" style="4" customWidth="1"/>
    <col min="10508" max="10508" width="7.75" style="4" customWidth="1"/>
    <col min="10509" max="10753" width="9" style="4"/>
    <col min="10754" max="10754" width="3.125" style="4" customWidth="1"/>
    <col min="10755" max="10755" width="16.75" style="4" customWidth="1"/>
    <col min="10756" max="10756" width="18.5" style="4" customWidth="1"/>
    <col min="10757" max="10757" width="13.625" style="4" customWidth="1"/>
    <col min="10758" max="10759" width="10" style="4" customWidth="1"/>
    <col min="10760" max="10760" width="10.125" style="4" customWidth="1"/>
    <col min="10761" max="10761" width="10.75" style="4" customWidth="1"/>
    <col min="10762" max="10762" width="7.375" style="4" customWidth="1"/>
    <col min="10763" max="10763" width="11.125" style="4" customWidth="1"/>
    <col min="10764" max="10764" width="7.75" style="4" customWidth="1"/>
    <col min="10765" max="11009" width="9" style="4"/>
    <col min="11010" max="11010" width="3.125" style="4" customWidth="1"/>
    <col min="11011" max="11011" width="16.75" style="4" customWidth="1"/>
    <col min="11012" max="11012" width="18.5" style="4" customWidth="1"/>
    <col min="11013" max="11013" width="13.625" style="4" customWidth="1"/>
    <col min="11014" max="11015" width="10" style="4" customWidth="1"/>
    <col min="11016" max="11016" width="10.125" style="4" customWidth="1"/>
    <col min="11017" max="11017" width="10.75" style="4" customWidth="1"/>
    <col min="11018" max="11018" width="7.375" style="4" customWidth="1"/>
    <col min="11019" max="11019" width="11.125" style="4" customWidth="1"/>
    <col min="11020" max="11020" width="7.75" style="4" customWidth="1"/>
    <col min="11021" max="11265" width="9" style="4"/>
    <col min="11266" max="11266" width="3.125" style="4" customWidth="1"/>
    <col min="11267" max="11267" width="16.75" style="4" customWidth="1"/>
    <col min="11268" max="11268" width="18.5" style="4" customWidth="1"/>
    <col min="11269" max="11269" width="13.625" style="4" customWidth="1"/>
    <col min="11270" max="11271" width="10" style="4" customWidth="1"/>
    <col min="11272" max="11272" width="10.125" style="4" customWidth="1"/>
    <col min="11273" max="11273" width="10.75" style="4" customWidth="1"/>
    <col min="11274" max="11274" width="7.375" style="4" customWidth="1"/>
    <col min="11275" max="11275" width="11.125" style="4" customWidth="1"/>
    <col min="11276" max="11276" width="7.75" style="4" customWidth="1"/>
    <col min="11277" max="11521" width="9" style="4"/>
    <col min="11522" max="11522" width="3.125" style="4" customWidth="1"/>
    <col min="11523" max="11523" width="16.75" style="4" customWidth="1"/>
    <col min="11524" max="11524" width="18.5" style="4" customWidth="1"/>
    <col min="11525" max="11525" width="13.625" style="4" customWidth="1"/>
    <col min="11526" max="11527" width="10" style="4" customWidth="1"/>
    <col min="11528" max="11528" width="10.125" style="4" customWidth="1"/>
    <col min="11529" max="11529" width="10.75" style="4" customWidth="1"/>
    <col min="11530" max="11530" width="7.375" style="4" customWidth="1"/>
    <col min="11531" max="11531" width="11.125" style="4" customWidth="1"/>
    <col min="11532" max="11532" width="7.75" style="4" customWidth="1"/>
    <col min="11533" max="11777" width="9" style="4"/>
    <col min="11778" max="11778" width="3.125" style="4" customWidth="1"/>
    <col min="11779" max="11779" width="16.75" style="4" customWidth="1"/>
    <col min="11780" max="11780" width="18.5" style="4" customWidth="1"/>
    <col min="11781" max="11781" width="13.625" style="4" customWidth="1"/>
    <col min="11782" max="11783" width="10" style="4" customWidth="1"/>
    <col min="11784" max="11784" width="10.125" style="4" customWidth="1"/>
    <col min="11785" max="11785" width="10.75" style="4" customWidth="1"/>
    <col min="11786" max="11786" width="7.375" style="4" customWidth="1"/>
    <col min="11787" max="11787" width="11.125" style="4" customWidth="1"/>
    <col min="11788" max="11788" width="7.75" style="4" customWidth="1"/>
    <col min="11789" max="12033" width="9" style="4"/>
    <col min="12034" max="12034" width="3.125" style="4" customWidth="1"/>
    <col min="12035" max="12035" width="16.75" style="4" customWidth="1"/>
    <col min="12036" max="12036" width="18.5" style="4" customWidth="1"/>
    <col min="12037" max="12037" width="13.625" style="4" customWidth="1"/>
    <col min="12038" max="12039" width="10" style="4" customWidth="1"/>
    <col min="12040" max="12040" width="10.125" style="4" customWidth="1"/>
    <col min="12041" max="12041" width="10.75" style="4" customWidth="1"/>
    <col min="12042" max="12042" width="7.375" style="4" customWidth="1"/>
    <col min="12043" max="12043" width="11.125" style="4" customWidth="1"/>
    <col min="12044" max="12044" width="7.75" style="4" customWidth="1"/>
    <col min="12045" max="12289" width="9" style="4"/>
    <col min="12290" max="12290" width="3.125" style="4" customWidth="1"/>
    <col min="12291" max="12291" width="16.75" style="4" customWidth="1"/>
    <col min="12292" max="12292" width="18.5" style="4" customWidth="1"/>
    <col min="12293" max="12293" width="13.625" style="4" customWidth="1"/>
    <col min="12294" max="12295" width="10" style="4" customWidth="1"/>
    <col min="12296" max="12296" width="10.125" style="4" customWidth="1"/>
    <col min="12297" max="12297" width="10.75" style="4" customWidth="1"/>
    <col min="12298" max="12298" width="7.375" style="4" customWidth="1"/>
    <col min="12299" max="12299" width="11.125" style="4" customWidth="1"/>
    <col min="12300" max="12300" width="7.75" style="4" customWidth="1"/>
    <col min="12301" max="12545" width="9" style="4"/>
    <col min="12546" max="12546" width="3.125" style="4" customWidth="1"/>
    <col min="12547" max="12547" width="16.75" style="4" customWidth="1"/>
    <col min="12548" max="12548" width="18.5" style="4" customWidth="1"/>
    <col min="12549" max="12549" width="13.625" style="4" customWidth="1"/>
    <col min="12550" max="12551" width="10" style="4" customWidth="1"/>
    <col min="12552" max="12552" width="10.125" style="4" customWidth="1"/>
    <col min="12553" max="12553" width="10.75" style="4" customWidth="1"/>
    <col min="12554" max="12554" width="7.375" style="4" customWidth="1"/>
    <col min="12555" max="12555" width="11.125" style="4" customWidth="1"/>
    <col min="12556" max="12556" width="7.75" style="4" customWidth="1"/>
    <col min="12557" max="12801" width="9" style="4"/>
    <col min="12802" max="12802" width="3.125" style="4" customWidth="1"/>
    <col min="12803" max="12803" width="16.75" style="4" customWidth="1"/>
    <col min="12804" max="12804" width="18.5" style="4" customWidth="1"/>
    <col min="12805" max="12805" width="13.625" style="4" customWidth="1"/>
    <col min="12806" max="12807" width="10" style="4" customWidth="1"/>
    <col min="12808" max="12808" width="10.125" style="4" customWidth="1"/>
    <col min="12809" max="12809" width="10.75" style="4" customWidth="1"/>
    <col min="12810" max="12810" width="7.375" style="4" customWidth="1"/>
    <col min="12811" max="12811" width="11.125" style="4" customWidth="1"/>
    <col min="12812" max="12812" width="7.75" style="4" customWidth="1"/>
    <col min="12813" max="13057" width="9" style="4"/>
    <col min="13058" max="13058" width="3.125" style="4" customWidth="1"/>
    <col min="13059" max="13059" width="16.75" style="4" customWidth="1"/>
    <col min="13060" max="13060" width="18.5" style="4" customWidth="1"/>
    <col min="13061" max="13061" width="13.625" style="4" customWidth="1"/>
    <col min="13062" max="13063" width="10" style="4" customWidth="1"/>
    <col min="13064" max="13064" width="10.125" style="4" customWidth="1"/>
    <col min="13065" max="13065" width="10.75" style="4" customWidth="1"/>
    <col min="13066" max="13066" width="7.375" style="4" customWidth="1"/>
    <col min="13067" max="13067" width="11.125" style="4" customWidth="1"/>
    <col min="13068" max="13068" width="7.75" style="4" customWidth="1"/>
    <col min="13069" max="13313" width="9" style="4"/>
    <col min="13314" max="13314" width="3.125" style="4" customWidth="1"/>
    <col min="13315" max="13315" width="16.75" style="4" customWidth="1"/>
    <col min="13316" max="13316" width="18.5" style="4" customWidth="1"/>
    <col min="13317" max="13317" width="13.625" style="4" customWidth="1"/>
    <col min="13318" max="13319" width="10" style="4" customWidth="1"/>
    <col min="13320" max="13320" width="10.125" style="4" customWidth="1"/>
    <col min="13321" max="13321" width="10.75" style="4" customWidth="1"/>
    <col min="13322" max="13322" width="7.375" style="4" customWidth="1"/>
    <col min="13323" max="13323" width="11.125" style="4" customWidth="1"/>
    <col min="13324" max="13324" width="7.75" style="4" customWidth="1"/>
    <col min="13325" max="13569" width="9" style="4"/>
    <col min="13570" max="13570" width="3.125" style="4" customWidth="1"/>
    <col min="13571" max="13571" width="16.75" style="4" customWidth="1"/>
    <col min="13572" max="13572" width="18.5" style="4" customWidth="1"/>
    <col min="13573" max="13573" width="13.625" style="4" customWidth="1"/>
    <col min="13574" max="13575" width="10" style="4" customWidth="1"/>
    <col min="13576" max="13576" width="10.125" style="4" customWidth="1"/>
    <col min="13577" max="13577" width="10.75" style="4" customWidth="1"/>
    <col min="13578" max="13578" width="7.375" style="4" customWidth="1"/>
    <col min="13579" max="13579" width="11.125" style="4" customWidth="1"/>
    <col min="13580" max="13580" width="7.75" style="4" customWidth="1"/>
    <col min="13581" max="13825" width="9" style="4"/>
    <col min="13826" max="13826" width="3.125" style="4" customWidth="1"/>
    <col min="13827" max="13827" width="16.75" style="4" customWidth="1"/>
    <col min="13828" max="13828" width="18.5" style="4" customWidth="1"/>
    <col min="13829" max="13829" width="13.625" style="4" customWidth="1"/>
    <col min="13830" max="13831" width="10" style="4" customWidth="1"/>
    <col min="13832" max="13832" width="10.125" style="4" customWidth="1"/>
    <col min="13833" max="13833" width="10.75" style="4" customWidth="1"/>
    <col min="13834" max="13834" width="7.375" style="4" customWidth="1"/>
    <col min="13835" max="13835" width="11.125" style="4" customWidth="1"/>
    <col min="13836" max="13836" width="7.75" style="4" customWidth="1"/>
    <col min="13837" max="14081" width="9" style="4"/>
    <col min="14082" max="14082" width="3.125" style="4" customWidth="1"/>
    <col min="14083" max="14083" width="16.75" style="4" customWidth="1"/>
    <col min="14084" max="14084" width="18.5" style="4" customWidth="1"/>
    <col min="14085" max="14085" width="13.625" style="4" customWidth="1"/>
    <col min="14086" max="14087" width="10" style="4" customWidth="1"/>
    <col min="14088" max="14088" width="10.125" style="4" customWidth="1"/>
    <col min="14089" max="14089" width="10.75" style="4" customWidth="1"/>
    <col min="14090" max="14090" width="7.375" style="4" customWidth="1"/>
    <col min="14091" max="14091" width="11.125" style="4" customWidth="1"/>
    <col min="14092" max="14092" width="7.75" style="4" customWidth="1"/>
    <col min="14093" max="14337" width="9" style="4"/>
    <col min="14338" max="14338" width="3.125" style="4" customWidth="1"/>
    <col min="14339" max="14339" width="16.75" style="4" customWidth="1"/>
    <col min="14340" max="14340" width="18.5" style="4" customWidth="1"/>
    <col min="14341" max="14341" width="13.625" style="4" customWidth="1"/>
    <col min="14342" max="14343" width="10" style="4" customWidth="1"/>
    <col min="14344" max="14344" width="10.125" style="4" customWidth="1"/>
    <col min="14345" max="14345" width="10.75" style="4" customWidth="1"/>
    <col min="14346" max="14346" width="7.375" style="4" customWidth="1"/>
    <col min="14347" max="14347" width="11.125" style="4" customWidth="1"/>
    <col min="14348" max="14348" width="7.75" style="4" customWidth="1"/>
    <col min="14349" max="14593" width="9" style="4"/>
    <col min="14594" max="14594" width="3.125" style="4" customWidth="1"/>
    <col min="14595" max="14595" width="16.75" style="4" customWidth="1"/>
    <col min="14596" max="14596" width="18.5" style="4" customWidth="1"/>
    <col min="14597" max="14597" width="13.625" style="4" customWidth="1"/>
    <col min="14598" max="14599" width="10" style="4" customWidth="1"/>
    <col min="14600" max="14600" width="10.125" style="4" customWidth="1"/>
    <col min="14601" max="14601" width="10.75" style="4" customWidth="1"/>
    <col min="14602" max="14602" width="7.375" style="4" customWidth="1"/>
    <col min="14603" max="14603" width="11.125" style="4" customWidth="1"/>
    <col min="14604" max="14604" width="7.75" style="4" customWidth="1"/>
    <col min="14605" max="14849" width="9" style="4"/>
    <col min="14850" max="14850" width="3.125" style="4" customWidth="1"/>
    <col min="14851" max="14851" width="16.75" style="4" customWidth="1"/>
    <col min="14852" max="14852" width="18.5" style="4" customWidth="1"/>
    <col min="14853" max="14853" width="13.625" style="4" customWidth="1"/>
    <col min="14854" max="14855" width="10" style="4" customWidth="1"/>
    <col min="14856" max="14856" width="10.125" style="4" customWidth="1"/>
    <col min="14857" max="14857" width="10.75" style="4" customWidth="1"/>
    <col min="14858" max="14858" width="7.375" style="4" customWidth="1"/>
    <col min="14859" max="14859" width="11.125" style="4" customWidth="1"/>
    <col min="14860" max="14860" width="7.75" style="4" customWidth="1"/>
    <col min="14861" max="15105" width="9" style="4"/>
    <col min="15106" max="15106" width="3.125" style="4" customWidth="1"/>
    <col min="15107" max="15107" width="16.75" style="4" customWidth="1"/>
    <col min="15108" max="15108" width="18.5" style="4" customWidth="1"/>
    <col min="15109" max="15109" width="13.625" style="4" customWidth="1"/>
    <col min="15110" max="15111" width="10" style="4" customWidth="1"/>
    <col min="15112" max="15112" width="10.125" style="4" customWidth="1"/>
    <col min="15113" max="15113" width="10.75" style="4" customWidth="1"/>
    <col min="15114" max="15114" width="7.375" style="4" customWidth="1"/>
    <col min="15115" max="15115" width="11.125" style="4" customWidth="1"/>
    <col min="15116" max="15116" width="7.75" style="4" customWidth="1"/>
    <col min="15117" max="15361" width="9" style="4"/>
    <col min="15362" max="15362" width="3.125" style="4" customWidth="1"/>
    <col min="15363" max="15363" width="16.75" style="4" customWidth="1"/>
    <col min="15364" max="15364" width="18.5" style="4" customWidth="1"/>
    <col min="15365" max="15365" width="13.625" style="4" customWidth="1"/>
    <col min="15366" max="15367" width="10" style="4" customWidth="1"/>
    <col min="15368" max="15368" width="10.125" style="4" customWidth="1"/>
    <col min="15369" max="15369" width="10.75" style="4" customWidth="1"/>
    <col min="15370" max="15370" width="7.375" style="4" customWidth="1"/>
    <col min="15371" max="15371" width="11.125" style="4" customWidth="1"/>
    <col min="15372" max="15372" width="7.75" style="4" customWidth="1"/>
    <col min="15373" max="15617" width="9" style="4"/>
    <col min="15618" max="15618" width="3.125" style="4" customWidth="1"/>
    <col min="15619" max="15619" width="16.75" style="4" customWidth="1"/>
    <col min="15620" max="15620" width="18.5" style="4" customWidth="1"/>
    <col min="15621" max="15621" width="13.625" style="4" customWidth="1"/>
    <col min="15622" max="15623" width="10" style="4" customWidth="1"/>
    <col min="15624" max="15624" width="10.125" style="4" customWidth="1"/>
    <col min="15625" max="15625" width="10.75" style="4" customWidth="1"/>
    <col min="15626" max="15626" width="7.375" style="4" customWidth="1"/>
    <col min="15627" max="15627" width="11.125" style="4" customWidth="1"/>
    <col min="15628" max="15628" width="7.75" style="4" customWidth="1"/>
    <col min="15629" max="15873" width="9" style="4"/>
    <col min="15874" max="15874" width="3.125" style="4" customWidth="1"/>
    <col min="15875" max="15875" width="16.75" style="4" customWidth="1"/>
    <col min="15876" max="15876" width="18.5" style="4" customWidth="1"/>
    <col min="15877" max="15877" width="13.625" style="4" customWidth="1"/>
    <col min="15878" max="15879" width="10" style="4" customWidth="1"/>
    <col min="15880" max="15880" width="10.125" style="4" customWidth="1"/>
    <col min="15881" max="15881" width="10.75" style="4" customWidth="1"/>
    <col min="15882" max="15882" width="7.375" style="4" customWidth="1"/>
    <col min="15883" max="15883" width="11.125" style="4" customWidth="1"/>
    <col min="15884" max="15884" width="7.75" style="4" customWidth="1"/>
    <col min="15885" max="16129" width="9" style="4"/>
    <col min="16130" max="16130" width="3.125" style="4" customWidth="1"/>
    <col min="16131" max="16131" width="16.75" style="4" customWidth="1"/>
    <col min="16132" max="16132" width="18.5" style="4" customWidth="1"/>
    <col min="16133" max="16133" width="13.625" style="4" customWidth="1"/>
    <col min="16134" max="16135" width="10" style="4" customWidth="1"/>
    <col min="16136" max="16136" width="10.125" style="4" customWidth="1"/>
    <col min="16137" max="16137" width="10.75" style="4" customWidth="1"/>
    <col min="16138" max="16138" width="7.375" style="4" customWidth="1"/>
    <col min="16139" max="16139" width="11.125" style="4" customWidth="1"/>
    <col min="16140" max="16140" width="7.75" style="4" customWidth="1"/>
    <col min="16141" max="16384" width="9" style="4"/>
  </cols>
  <sheetData>
    <row r="1" spans="1:14" x14ac:dyDescent="0.2">
      <c r="A1" s="2"/>
      <c r="B1" s="167" t="s">
        <v>404</v>
      </c>
      <c r="L1" s="192"/>
    </row>
    <row r="2" spans="1:14" s="19" customFormat="1" x14ac:dyDescent="0.3">
      <c r="A2" s="42"/>
      <c r="B2" s="42"/>
      <c r="C2" s="42"/>
      <c r="D2" s="42"/>
      <c r="E2" s="35"/>
      <c r="F2" s="24"/>
      <c r="G2" s="24"/>
      <c r="H2" s="24"/>
      <c r="I2" s="24"/>
      <c r="J2" s="42"/>
      <c r="K2" s="42"/>
      <c r="L2" s="42"/>
    </row>
    <row r="3" spans="1:14" x14ac:dyDescent="0.2">
      <c r="A3" s="399" t="s">
        <v>3</v>
      </c>
      <c r="B3" s="399" t="s">
        <v>431</v>
      </c>
      <c r="C3" s="399" t="s">
        <v>4</v>
      </c>
      <c r="D3" s="351" t="s">
        <v>5</v>
      </c>
      <c r="E3" s="400" t="s">
        <v>6</v>
      </c>
      <c r="F3" s="401"/>
      <c r="G3" s="401"/>
      <c r="H3" s="401"/>
      <c r="I3" s="402"/>
      <c r="J3" s="351" t="s">
        <v>7</v>
      </c>
      <c r="K3" s="399" t="s">
        <v>8</v>
      </c>
      <c r="L3" s="403" t="s">
        <v>9</v>
      </c>
    </row>
    <row r="4" spans="1:14" x14ac:dyDescent="0.2">
      <c r="A4" s="399"/>
      <c r="B4" s="399"/>
      <c r="C4" s="399"/>
      <c r="D4" s="170" t="s">
        <v>176</v>
      </c>
      <c r="E4" s="351">
        <v>2561</v>
      </c>
      <c r="F4" s="351">
        <v>2562</v>
      </c>
      <c r="G4" s="351">
        <v>2563</v>
      </c>
      <c r="H4" s="351">
        <v>2564</v>
      </c>
      <c r="I4" s="351">
        <v>2565</v>
      </c>
      <c r="J4" s="352" t="s">
        <v>11</v>
      </c>
      <c r="K4" s="399"/>
      <c r="L4" s="403"/>
    </row>
    <row r="5" spans="1:14" x14ac:dyDescent="0.2">
      <c r="A5" s="399"/>
      <c r="B5" s="399"/>
      <c r="C5" s="399"/>
      <c r="D5" s="10" t="s">
        <v>177</v>
      </c>
      <c r="E5" s="353" t="s">
        <v>13</v>
      </c>
      <c r="F5" s="353" t="s">
        <v>13</v>
      </c>
      <c r="G5" s="353" t="s">
        <v>13</v>
      </c>
      <c r="H5" s="353" t="s">
        <v>13</v>
      </c>
      <c r="I5" s="353" t="s">
        <v>13</v>
      </c>
      <c r="J5" s="171"/>
      <c r="K5" s="399"/>
      <c r="L5" s="403"/>
    </row>
    <row r="6" spans="1:14" x14ac:dyDescent="0.2">
      <c r="A6" s="73">
        <v>1</v>
      </c>
      <c r="B6" s="196" t="s">
        <v>270</v>
      </c>
      <c r="C6" s="197" t="s">
        <v>274</v>
      </c>
      <c r="D6" s="196" t="s">
        <v>275</v>
      </c>
      <c r="E6" s="204">
        <v>50000</v>
      </c>
      <c r="F6" s="204">
        <v>50000</v>
      </c>
      <c r="G6" s="204">
        <v>50000</v>
      </c>
      <c r="H6" s="204">
        <v>50000</v>
      </c>
      <c r="I6" s="204">
        <v>50000</v>
      </c>
      <c r="J6" s="73" t="s">
        <v>62</v>
      </c>
      <c r="K6" s="205" t="s">
        <v>275</v>
      </c>
      <c r="L6" s="197" t="s">
        <v>178</v>
      </c>
    </row>
    <row r="7" spans="1:14" x14ac:dyDescent="0.2">
      <c r="A7" s="78"/>
      <c r="B7" s="198" t="s">
        <v>276</v>
      </c>
      <c r="C7" s="208" t="s">
        <v>277</v>
      </c>
      <c r="D7" s="198" t="s">
        <v>40</v>
      </c>
      <c r="E7" s="209"/>
      <c r="F7" s="202"/>
      <c r="G7" s="201"/>
      <c r="H7" s="201"/>
      <c r="I7" s="201"/>
      <c r="J7" s="78"/>
      <c r="K7" s="198" t="s">
        <v>278</v>
      </c>
      <c r="L7" s="203"/>
    </row>
    <row r="8" spans="1:14" x14ac:dyDescent="0.2">
      <c r="A8" s="73">
        <v>2</v>
      </c>
      <c r="B8" s="196" t="s">
        <v>337</v>
      </c>
      <c r="C8" s="205" t="s">
        <v>279</v>
      </c>
      <c r="D8" s="205" t="s">
        <v>280</v>
      </c>
      <c r="E8" s="204">
        <v>50000</v>
      </c>
      <c r="F8" s="204">
        <v>50000</v>
      </c>
      <c r="G8" s="380">
        <v>50000</v>
      </c>
      <c r="H8" s="204">
        <v>50000</v>
      </c>
      <c r="I8" s="204">
        <v>50000</v>
      </c>
      <c r="J8" s="73" t="s">
        <v>62</v>
      </c>
      <c r="K8" s="196" t="s">
        <v>281</v>
      </c>
      <c r="L8" s="197" t="s">
        <v>178</v>
      </c>
    </row>
    <row r="9" spans="1:14" x14ac:dyDescent="0.2">
      <c r="A9" s="78"/>
      <c r="B9" s="198" t="s">
        <v>282</v>
      </c>
      <c r="C9" s="198" t="s">
        <v>283</v>
      </c>
      <c r="D9" s="198" t="s">
        <v>40</v>
      </c>
      <c r="E9" s="200"/>
      <c r="F9" s="201"/>
      <c r="G9" s="202"/>
      <c r="H9" s="201"/>
      <c r="I9" s="201"/>
      <c r="J9" s="78"/>
      <c r="K9" s="198" t="s">
        <v>284</v>
      </c>
      <c r="L9" s="203"/>
    </row>
    <row r="10" spans="1:14" x14ac:dyDescent="0.2">
      <c r="A10" s="210">
        <v>3</v>
      </c>
      <c r="B10" s="210" t="s">
        <v>270</v>
      </c>
      <c r="C10" s="210" t="s">
        <v>372</v>
      </c>
      <c r="D10" s="210" t="s">
        <v>285</v>
      </c>
      <c r="E10" s="211">
        <v>50000</v>
      </c>
      <c r="F10" s="211">
        <v>50000</v>
      </c>
      <c r="G10" s="212">
        <v>50000</v>
      </c>
      <c r="H10" s="212">
        <v>50000</v>
      </c>
      <c r="I10" s="213">
        <v>50000</v>
      </c>
      <c r="J10" s="210" t="s">
        <v>286</v>
      </c>
      <c r="K10" s="327" t="s">
        <v>287</v>
      </c>
      <c r="L10" s="196" t="s">
        <v>178</v>
      </c>
    </row>
    <row r="11" spans="1:14" x14ac:dyDescent="0.2">
      <c r="A11" s="214"/>
      <c r="B11" s="214" t="s">
        <v>288</v>
      </c>
      <c r="C11" s="214" t="s">
        <v>373</v>
      </c>
      <c r="D11" s="214" t="s">
        <v>289</v>
      </c>
      <c r="E11" s="215"/>
      <c r="F11" s="216"/>
      <c r="G11" s="217"/>
      <c r="H11" s="218"/>
      <c r="I11" s="218"/>
      <c r="J11" s="214"/>
      <c r="K11" s="328" t="s">
        <v>269</v>
      </c>
      <c r="L11" s="206" t="s">
        <v>290</v>
      </c>
    </row>
    <row r="12" spans="1:14" x14ac:dyDescent="0.2">
      <c r="A12" s="219"/>
      <c r="B12" s="219" t="s">
        <v>375</v>
      </c>
      <c r="C12" s="219" t="s">
        <v>374</v>
      </c>
      <c r="D12" s="219"/>
      <c r="E12" s="200"/>
      <c r="F12" s="220"/>
      <c r="G12" s="201"/>
      <c r="H12" s="221"/>
      <c r="I12" s="221"/>
      <c r="J12" s="78"/>
      <c r="K12" s="329" t="s">
        <v>261</v>
      </c>
      <c r="L12" s="206" t="s">
        <v>291</v>
      </c>
    </row>
    <row r="13" spans="1:14" s="165" customFormat="1" ht="56.25" x14ac:dyDescent="0.2">
      <c r="A13" s="318">
        <v>4</v>
      </c>
      <c r="B13" s="319" t="s">
        <v>457</v>
      </c>
      <c r="C13" s="319" t="s">
        <v>338</v>
      </c>
      <c r="D13" s="319" t="s">
        <v>381</v>
      </c>
      <c r="E13" s="320"/>
      <c r="F13" s="321"/>
      <c r="G13" s="288">
        <v>70000</v>
      </c>
      <c r="H13" s="288">
        <v>70000</v>
      </c>
      <c r="I13" s="288">
        <v>70000</v>
      </c>
      <c r="J13" s="289" t="s">
        <v>340</v>
      </c>
      <c r="K13" s="330" t="s">
        <v>339</v>
      </c>
      <c r="L13" s="331"/>
    </row>
    <row r="14" spans="1:14" s="19" customFormat="1" x14ac:dyDescent="0.3">
      <c r="A14" s="14">
        <v>5</v>
      </c>
      <c r="B14" s="54" t="s">
        <v>292</v>
      </c>
      <c r="C14" s="14" t="s">
        <v>293</v>
      </c>
      <c r="D14" s="15" t="s">
        <v>294</v>
      </c>
      <c r="E14" s="16"/>
      <c r="F14" s="46">
        <v>2000000</v>
      </c>
      <c r="G14" s="46">
        <v>2000000</v>
      </c>
      <c r="H14" s="46">
        <v>2000000</v>
      </c>
      <c r="I14" s="46">
        <v>2000000</v>
      </c>
      <c r="J14" s="15" t="s">
        <v>295</v>
      </c>
      <c r="K14" s="13" t="s">
        <v>296</v>
      </c>
      <c r="L14" s="22"/>
      <c r="N14" s="19">
        <v>1</v>
      </c>
    </row>
    <row r="15" spans="1:14" s="19" customFormat="1" x14ac:dyDescent="0.3">
      <c r="A15" s="22"/>
      <c r="B15" s="22" t="s">
        <v>297</v>
      </c>
      <c r="C15" s="22" t="s">
        <v>298</v>
      </c>
      <c r="D15" s="23"/>
      <c r="E15" s="24"/>
      <c r="F15" s="25"/>
      <c r="G15" s="24"/>
      <c r="H15" s="25"/>
      <c r="I15" s="25"/>
      <c r="J15" s="22" t="s">
        <v>156</v>
      </c>
      <c r="K15" s="21" t="s">
        <v>298</v>
      </c>
      <c r="L15" s="22"/>
    </row>
    <row r="16" spans="1:14" s="19" customFormat="1" x14ac:dyDescent="0.3">
      <c r="A16" s="33"/>
      <c r="B16" s="33" t="s">
        <v>299</v>
      </c>
      <c r="C16" s="33" t="s">
        <v>300</v>
      </c>
      <c r="D16" s="29"/>
      <c r="E16" s="38"/>
      <c r="F16" s="31"/>
      <c r="G16" s="30"/>
      <c r="H16" s="31"/>
      <c r="I16" s="31"/>
      <c r="J16" s="33"/>
      <c r="K16" s="28" t="s">
        <v>301</v>
      </c>
      <c r="L16" s="33"/>
    </row>
    <row r="17" spans="1:12" s="165" customFormat="1" ht="75" x14ac:dyDescent="0.2">
      <c r="A17" s="186">
        <v>6</v>
      </c>
      <c r="B17" s="323" t="s">
        <v>399</v>
      </c>
      <c r="C17" s="324" t="s">
        <v>400</v>
      </c>
      <c r="D17" s="323" t="s">
        <v>401</v>
      </c>
      <c r="E17" s="325">
        <v>50000</v>
      </c>
      <c r="F17" s="325">
        <v>50000</v>
      </c>
      <c r="G17" s="325">
        <v>50000</v>
      </c>
      <c r="H17" s="325">
        <v>50000</v>
      </c>
      <c r="I17" s="325">
        <v>50000</v>
      </c>
      <c r="J17" s="313" t="s">
        <v>402</v>
      </c>
      <c r="K17" s="313" t="s">
        <v>403</v>
      </c>
      <c r="L17" s="326" t="s">
        <v>369</v>
      </c>
    </row>
    <row r="18" spans="1:12" s="165" customFormat="1" x14ac:dyDescent="0.2">
      <c r="A18" s="363"/>
      <c r="B18" s="364"/>
      <c r="C18" s="364"/>
      <c r="D18" s="364"/>
      <c r="E18" s="301"/>
      <c r="F18" s="301"/>
      <c r="G18" s="301"/>
      <c r="H18" s="301"/>
      <c r="I18" s="301"/>
      <c r="J18" s="365"/>
      <c r="K18" s="365">
        <v>89</v>
      </c>
      <c r="L18" s="364"/>
    </row>
    <row r="19" spans="1:12" s="19" customFormat="1" x14ac:dyDescent="0.3">
      <c r="A19" s="42"/>
      <c r="B19" s="42"/>
      <c r="C19" s="42"/>
      <c r="D19" s="42"/>
      <c r="E19" s="35"/>
      <c r="F19" s="24"/>
      <c r="G19" s="24"/>
      <c r="H19" s="24"/>
      <c r="I19" s="24"/>
      <c r="J19" s="42"/>
      <c r="K19" s="42"/>
      <c r="L19" s="42"/>
    </row>
    <row r="20" spans="1:12" x14ac:dyDescent="0.2">
      <c r="A20" s="399" t="s">
        <v>3</v>
      </c>
      <c r="B20" s="399" t="s">
        <v>431</v>
      </c>
      <c r="C20" s="399" t="s">
        <v>4</v>
      </c>
      <c r="D20" s="285" t="s">
        <v>5</v>
      </c>
      <c r="E20" s="400" t="s">
        <v>6</v>
      </c>
      <c r="F20" s="401"/>
      <c r="G20" s="401"/>
      <c r="H20" s="401"/>
      <c r="I20" s="402"/>
      <c r="J20" s="285" t="s">
        <v>7</v>
      </c>
      <c r="K20" s="399" t="s">
        <v>8</v>
      </c>
      <c r="L20" s="403" t="s">
        <v>9</v>
      </c>
    </row>
    <row r="21" spans="1:12" x14ac:dyDescent="0.2">
      <c r="A21" s="399"/>
      <c r="B21" s="399"/>
      <c r="C21" s="399"/>
      <c r="D21" s="170" t="s">
        <v>176</v>
      </c>
      <c r="E21" s="285">
        <v>2561</v>
      </c>
      <c r="F21" s="285">
        <v>2562</v>
      </c>
      <c r="G21" s="285">
        <v>2563</v>
      </c>
      <c r="H21" s="285">
        <v>2564</v>
      </c>
      <c r="I21" s="285">
        <v>2565</v>
      </c>
      <c r="J21" s="286" t="s">
        <v>11</v>
      </c>
      <c r="K21" s="399"/>
      <c r="L21" s="403"/>
    </row>
    <row r="22" spans="1:12" x14ac:dyDescent="0.2">
      <c r="A22" s="399"/>
      <c r="B22" s="399"/>
      <c r="C22" s="399"/>
      <c r="D22" s="372" t="s">
        <v>177</v>
      </c>
      <c r="E22" s="287" t="s">
        <v>13</v>
      </c>
      <c r="F22" s="287" t="s">
        <v>13</v>
      </c>
      <c r="G22" s="287" t="s">
        <v>13</v>
      </c>
      <c r="H22" s="287" t="s">
        <v>13</v>
      </c>
      <c r="I22" s="287" t="s">
        <v>13</v>
      </c>
      <c r="J22" s="171"/>
      <c r="K22" s="399"/>
      <c r="L22" s="403"/>
    </row>
    <row r="23" spans="1:12" x14ac:dyDescent="0.2">
      <c r="A23" s="73">
        <v>7</v>
      </c>
      <c r="B23" s="73" t="s">
        <v>270</v>
      </c>
      <c r="C23" s="207" t="s">
        <v>271</v>
      </c>
      <c r="D23" s="73" t="s">
        <v>272</v>
      </c>
      <c r="E23" s="122">
        <v>50000</v>
      </c>
      <c r="F23" s="86">
        <v>50000</v>
      </c>
      <c r="G23" s="122">
        <v>50000</v>
      </c>
      <c r="H23" s="122">
        <v>50000</v>
      </c>
      <c r="I23" s="86">
        <v>50000</v>
      </c>
      <c r="J23" s="73" t="s">
        <v>62</v>
      </c>
      <c r="K23" s="73" t="s">
        <v>370</v>
      </c>
      <c r="L23" s="197" t="s">
        <v>178</v>
      </c>
    </row>
    <row r="24" spans="1:12" x14ac:dyDescent="0.2">
      <c r="A24" s="78"/>
      <c r="B24" s="88" t="s">
        <v>272</v>
      </c>
      <c r="C24" s="94" t="s">
        <v>273</v>
      </c>
      <c r="D24" s="78" t="s">
        <v>40</v>
      </c>
      <c r="E24" s="200"/>
      <c r="F24" s="96"/>
      <c r="G24" s="95"/>
      <c r="H24" s="95"/>
      <c r="I24" s="96"/>
      <c r="J24" s="78"/>
      <c r="K24" s="78" t="s">
        <v>371</v>
      </c>
      <c r="L24" s="203"/>
    </row>
    <row r="25" spans="1:12" ht="37.5" x14ac:dyDescent="0.2">
      <c r="A25" s="322">
        <v>8</v>
      </c>
      <c r="B25" s="322" t="s">
        <v>304</v>
      </c>
      <c r="C25" s="348" t="s">
        <v>382</v>
      </c>
      <c r="D25" s="313" t="s">
        <v>305</v>
      </c>
      <c r="E25" s="305">
        <v>10000</v>
      </c>
      <c r="F25" s="325">
        <v>10000</v>
      </c>
      <c r="G25" s="305">
        <v>10000</v>
      </c>
      <c r="H25" s="305">
        <v>10000</v>
      </c>
      <c r="I25" s="305">
        <v>10000</v>
      </c>
      <c r="J25" s="349" t="s">
        <v>306</v>
      </c>
      <c r="K25" s="350" t="s">
        <v>383</v>
      </c>
      <c r="L25" s="145" t="s">
        <v>388</v>
      </c>
    </row>
    <row r="26" spans="1:12" ht="37.5" x14ac:dyDescent="0.2">
      <c r="A26" s="294">
        <v>8</v>
      </c>
      <c r="B26" s="298" t="s">
        <v>380</v>
      </c>
      <c r="C26" s="295" t="s">
        <v>346</v>
      </c>
      <c r="D26" s="294" t="s">
        <v>302</v>
      </c>
      <c r="E26" s="296">
        <v>15000</v>
      </c>
      <c r="F26" s="297">
        <v>15000</v>
      </c>
      <c r="G26" s="296">
        <v>15000</v>
      </c>
      <c r="H26" s="296">
        <v>15000</v>
      </c>
      <c r="I26" s="296">
        <v>15000</v>
      </c>
      <c r="J26" s="322" t="s">
        <v>303</v>
      </c>
      <c r="K26" s="298" t="s">
        <v>385</v>
      </c>
      <c r="L26" s="332" t="s">
        <v>430</v>
      </c>
    </row>
    <row r="27" spans="1:12" ht="37.5" x14ac:dyDescent="0.2">
      <c r="A27" s="294">
        <v>9</v>
      </c>
      <c r="B27" s="298" t="s">
        <v>345</v>
      </c>
      <c r="C27" s="295" t="s">
        <v>346</v>
      </c>
      <c r="D27" s="294" t="s">
        <v>307</v>
      </c>
      <c r="E27" s="296">
        <v>10000</v>
      </c>
      <c r="F27" s="297">
        <v>10000</v>
      </c>
      <c r="G27" s="296">
        <v>10000</v>
      </c>
      <c r="H27" s="296">
        <v>10000</v>
      </c>
      <c r="I27" s="296">
        <v>10000</v>
      </c>
      <c r="J27" s="322" t="s">
        <v>303</v>
      </c>
      <c r="K27" s="306" t="s">
        <v>386</v>
      </c>
      <c r="L27" s="78"/>
    </row>
    <row r="28" spans="1:12" s="165" customFormat="1" ht="67.5" customHeight="1" x14ac:dyDescent="0.2">
      <c r="A28" s="186">
        <v>11</v>
      </c>
      <c r="B28" s="313" t="s">
        <v>193</v>
      </c>
      <c r="C28" s="313" t="s">
        <v>194</v>
      </c>
      <c r="D28" s="313" t="s">
        <v>195</v>
      </c>
      <c r="E28" s="314">
        <v>50000</v>
      </c>
      <c r="F28" s="315">
        <v>50000</v>
      </c>
      <c r="G28" s="314">
        <v>50000</v>
      </c>
      <c r="H28" s="314">
        <v>50000</v>
      </c>
      <c r="I28" s="314">
        <v>50000</v>
      </c>
      <c r="J28" s="322" t="s">
        <v>303</v>
      </c>
      <c r="K28" s="313" t="s">
        <v>196</v>
      </c>
      <c r="L28" s="333" t="s">
        <v>388</v>
      </c>
    </row>
    <row r="29" spans="1:12" s="165" customFormat="1" ht="63" x14ac:dyDescent="0.2">
      <c r="A29" s="186">
        <v>12</v>
      </c>
      <c r="B29" s="313" t="s">
        <v>309</v>
      </c>
      <c r="C29" s="313" t="s">
        <v>254</v>
      </c>
      <c r="D29" s="322" t="s">
        <v>209</v>
      </c>
      <c r="E29" s="305">
        <v>100000</v>
      </c>
      <c r="F29" s="305">
        <v>100000</v>
      </c>
      <c r="G29" s="305">
        <v>200000</v>
      </c>
      <c r="H29" s="305">
        <v>200000</v>
      </c>
      <c r="I29" s="305">
        <v>200000</v>
      </c>
      <c r="J29" s="334" t="s">
        <v>384</v>
      </c>
      <c r="K29" s="334" t="s">
        <v>253</v>
      </c>
      <c r="L29" s="334" t="s">
        <v>387</v>
      </c>
    </row>
    <row r="30" spans="1:12" x14ac:dyDescent="0.2">
      <c r="A30" s="115"/>
      <c r="B30" s="377" t="s">
        <v>450</v>
      </c>
      <c r="C30" s="379"/>
      <c r="D30" s="114"/>
      <c r="E30" s="378">
        <f>SUM(E39)</f>
        <v>435000</v>
      </c>
      <c r="F30" s="378">
        <f t="shared" ref="F30:I30" si="0">SUM(F39)</f>
        <v>2435000</v>
      </c>
      <c r="G30" s="378">
        <f t="shared" si="0"/>
        <v>2605000</v>
      </c>
      <c r="H30" s="378">
        <f t="shared" si="0"/>
        <v>2605000</v>
      </c>
      <c r="I30" s="378">
        <f t="shared" si="0"/>
        <v>2605000</v>
      </c>
      <c r="J30" s="89"/>
      <c r="K30" s="89"/>
      <c r="L30" s="89"/>
    </row>
    <row r="31" spans="1:12" x14ac:dyDescent="0.2">
      <c r="A31" s="89"/>
      <c r="B31" s="89"/>
      <c r="C31" s="222"/>
      <c r="D31" s="89"/>
      <c r="E31" s="121"/>
      <c r="F31" s="85"/>
      <c r="G31" s="85" t="s">
        <v>368</v>
      </c>
      <c r="H31" s="85"/>
      <c r="I31" s="85"/>
      <c r="J31" s="89"/>
      <c r="K31" s="89"/>
      <c r="L31" s="89"/>
    </row>
    <row r="32" spans="1:12" x14ac:dyDescent="0.2">
      <c r="A32" s="89"/>
      <c r="B32" s="89"/>
      <c r="C32" s="222"/>
      <c r="D32" s="89"/>
      <c r="E32" s="121"/>
      <c r="F32" s="85"/>
      <c r="G32" s="85"/>
      <c r="H32" s="85"/>
      <c r="I32" s="85"/>
      <c r="J32" s="89"/>
      <c r="K32" s="89"/>
      <c r="L32" s="89"/>
    </row>
    <row r="33" spans="1:12" x14ac:dyDescent="0.2">
      <c r="A33" s="89"/>
      <c r="B33" s="89"/>
      <c r="C33" s="222"/>
      <c r="D33" s="89"/>
      <c r="E33" s="121"/>
      <c r="F33" s="85"/>
      <c r="G33" s="85"/>
      <c r="H33" s="85"/>
      <c r="I33" s="85"/>
      <c r="J33" s="89"/>
      <c r="K33" s="89"/>
      <c r="L33" s="89"/>
    </row>
    <row r="34" spans="1:12" x14ac:dyDescent="0.2">
      <c r="A34" s="89"/>
      <c r="B34" s="89"/>
      <c r="C34" s="222"/>
      <c r="D34" s="89"/>
      <c r="E34" s="121"/>
      <c r="F34" s="85"/>
      <c r="G34" s="85"/>
      <c r="H34" s="85"/>
      <c r="I34" s="85"/>
      <c r="J34" s="89"/>
      <c r="K34" s="89">
        <v>90</v>
      </c>
      <c r="L34" s="89"/>
    </row>
    <row r="35" spans="1:12" x14ac:dyDescent="0.2">
      <c r="A35" s="89"/>
      <c r="B35" s="89"/>
      <c r="C35" s="222"/>
      <c r="D35" s="89"/>
      <c r="E35" s="121"/>
      <c r="F35" s="85"/>
      <c r="G35" s="85"/>
      <c r="H35" s="85"/>
      <c r="I35" s="85"/>
      <c r="J35" s="89"/>
      <c r="K35" s="89"/>
      <c r="L35" s="89"/>
    </row>
    <row r="36" spans="1:12" x14ac:dyDescent="0.2">
      <c r="A36" s="89"/>
      <c r="B36" s="89"/>
      <c r="C36" s="222"/>
      <c r="D36" s="89"/>
      <c r="E36" s="121"/>
      <c r="F36" s="85"/>
      <c r="G36" s="85"/>
      <c r="H36" s="85"/>
      <c r="I36" s="85"/>
      <c r="J36" s="89"/>
      <c r="K36" s="89"/>
      <c r="L36" s="89"/>
    </row>
    <row r="37" spans="1:12" x14ac:dyDescent="0.2">
      <c r="A37" s="89"/>
      <c r="B37" s="89"/>
      <c r="C37" s="222"/>
      <c r="D37" s="89"/>
      <c r="E37" s="121"/>
      <c r="F37" s="85"/>
      <c r="G37" s="85"/>
      <c r="H37" s="85"/>
      <c r="I37" s="85"/>
      <c r="J37" s="89"/>
      <c r="K37" s="89"/>
      <c r="L37" s="89"/>
    </row>
    <row r="38" spans="1:12" x14ac:dyDescent="0.2">
      <c r="A38" s="89"/>
      <c r="B38" s="89"/>
      <c r="C38" s="222"/>
      <c r="D38" s="89"/>
      <c r="E38" s="191"/>
      <c r="F38" s="85"/>
      <c r="G38" s="85"/>
      <c r="H38" s="85"/>
      <c r="I38" s="85"/>
      <c r="J38" s="89"/>
      <c r="K38" s="89"/>
      <c r="L38" s="89"/>
    </row>
    <row r="39" spans="1:12" x14ac:dyDescent="0.2">
      <c r="A39" s="89"/>
      <c r="B39" s="89"/>
      <c r="C39" s="222"/>
      <c r="D39" s="89"/>
      <c r="E39" s="191">
        <f>SUM(E6:E17,E23:E29)</f>
        <v>435000</v>
      </c>
      <c r="F39" s="191">
        <f t="shared" ref="F39:I39" si="1">SUM(F6:F17,F23:F29)</f>
        <v>2435000</v>
      </c>
      <c r="G39" s="191">
        <f t="shared" si="1"/>
        <v>2605000</v>
      </c>
      <c r="H39" s="191">
        <f t="shared" si="1"/>
        <v>2605000</v>
      </c>
      <c r="I39" s="191">
        <f t="shared" si="1"/>
        <v>2605000</v>
      </c>
      <c r="J39" s="89"/>
      <c r="K39" s="89"/>
      <c r="L39" s="89"/>
    </row>
    <row r="40" spans="1:12" x14ac:dyDescent="0.2">
      <c r="A40" s="89"/>
      <c r="B40" s="89"/>
      <c r="C40" s="222"/>
      <c r="D40" s="89"/>
      <c r="E40" s="121"/>
      <c r="F40" s="85"/>
      <c r="G40" s="85"/>
      <c r="H40" s="85"/>
      <c r="I40" s="85"/>
      <c r="J40" s="89"/>
      <c r="K40" s="89"/>
      <c r="L40" s="89"/>
    </row>
    <row r="41" spans="1:12" x14ac:dyDescent="0.2">
      <c r="A41" s="89"/>
      <c r="B41" s="89"/>
      <c r="C41" s="222"/>
      <c r="D41" s="89"/>
      <c r="E41" s="121"/>
      <c r="F41" s="85"/>
      <c r="G41" s="85"/>
      <c r="H41" s="85"/>
      <c r="I41" s="85"/>
      <c r="J41" s="89"/>
      <c r="K41" s="89">
        <v>47</v>
      </c>
      <c r="L41" s="89"/>
    </row>
    <row r="42" spans="1:12" x14ac:dyDescent="0.2">
      <c r="A42" s="89"/>
      <c r="B42" s="89"/>
      <c r="C42" s="222"/>
      <c r="D42" s="89"/>
      <c r="E42" s="121"/>
      <c r="F42" s="85"/>
      <c r="G42" s="85"/>
      <c r="H42" s="85"/>
      <c r="I42" s="85"/>
      <c r="J42" s="89"/>
      <c r="K42" s="89"/>
      <c r="L42" s="89"/>
    </row>
    <row r="43" spans="1:12" x14ac:dyDescent="0.2">
      <c r="A43" s="89"/>
      <c r="B43" s="89"/>
      <c r="C43" s="222"/>
      <c r="D43" s="89"/>
      <c r="E43" s="121" t="s">
        <v>451</v>
      </c>
      <c r="F43" s="85">
        <v>10</v>
      </c>
      <c r="G43" s="85">
        <v>12</v>
      </c>
      <c r="H43" s="85">
        <v>12</v>
      </c>
      <c r="I43" s="85">
        <v>12</v>
      </c>
      <c r="J43" s="89"/>
      <c r="K43" s="89"/>
      <c r="L43" s="89"/>
    </row>
    <row r="44" spans="1:12" x14ac:dyDescent="0.2">
      <c r="A44" s="223"/>
      <c r="B44" s="223"/>
      <c r="C44" s="223"/>
      <c r="D44" s="223"/>
      <c r="E44" s="224"/>
      <c r="F44" s="225"/>
      <c r="G44" s="225"/>
      <c r="H44" s="225"/>
      <c r="I44" s="225"/>
      <c r="J44" s="89"/>
      <c r="K44" s="226"/>
      <c r="L44" s="199"/>
    </row>
    <row r="45" spans="1:12" x14ac:dyDescent="0.2">
      <c r="B45" s="227">
        <v>9</v>
      </c>
      <c r="C45" s="227">
        <v>8</v>
      </c>
      <c r="D45" s="227">
        <v>8</v>
      </c>
      <c r="E45" s="191">
        <f>SUM(E6:E12)</f>
        <v>150000</v>
      </c>
      <c r="F45" s="191">
        <f>SUM(F6:F12)</f>
        <v>150000</v>
      </c>
      <c r="G45" s="191">
        <f>SUM(G6:G12)</f>
        <v>150000</v>
      </c>
      <c r="H45" s="191">
        <f>SUM(H6:H12)</f>
        <v>150000</v>
      </c>
      <c r="I45" s="191">
        <f>SUM(I6:I12)</f>
        <v>150000</v>
      </c>
    </row>
    <row r="46" spans="1:12" x14ac:dyDescent="0.2">
      <c r="E46" s="228"/>
      <c r="F46" s="228"/>
      <c r="G46" s="228"/>
      <c r="H46" s="228"/>
      <c r="I46" s="228"/>
    </row>
    <row r="47" spans="1:12" x14ac:dyDescent="0.2">
      <c r="E47" s="227">
        <v>9</v>
      </c>
      <c r="F47" s="227">
        <v>8</v>
      </c>
      <c r="G47" s="227"/>
      <c r="H47" s="227"/>
      <c r="I47" s="227">
        <v>8</v>
      </c>
    </row>
    <row r="58" spans="5:9" x14ac:dyDescent="0.2">
      <c r="E58" s="229"/>
      <c r="F58" s="229"/>
      <c r="G58" s="229"/>
      <c r="H58" s="229"/>
      <c r="I58" s="229"/>
    </row>
  </sheetData>
  <mergeCells count="12">
    <mergeCell ref="L20:L22"/>
    <mergeCell ref="A20:A22"/>
    <mergeCell ref="B20:B22"/>
    <mergeCell ref="C20:C22"/>
    <mergeCell ref="E20:I20"/>
    <mergeCell ref="K20:K22"/>
    <mergeCell ref="L3:L5"/>
    <mergeCell ref="A3:A5"/>
    <mergeCell ref="B3:B5"/>
    <mergeCell ref="C3:C5"/>
    <mergeCell ref="E3:I3"/>
    <mergeCell ref="K3:K5"/>
  </mergeCells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topLeftCell="A7" zoomScaleNormal="110" zoomScaleSheetLayoutView="100" workbookViewId="0">
      <selection activeCell="G12" sqref="G12"/>
    </sheetView>
  </sheetViews>
  <sheetFormatPr defaultRowHeight="18.75" x14ac:dyDescent="0.3"/>
  <cols>
    <col min="1" max="1" width="2" style="19" customWidth="1"/>
    <col min="2" max="2" width="19.875" style="19" customWidth="1"/>
    <col min="3" max="3" width="15.25" style="19" customWidth="1"/>
    <col min="4" max="4" width="11.625" style="19" customWidth="1"/>
    <col min="5" max="6" width="9.75" style="19" customWidth="1"/>
    <col min="7" max="7" width="10.125" style="19" customWidth="1"/>
    <col min="8" max="9" width="10" style="19" customWidth="1"/>
    <col min="10" max="10" width="7.125" style="19" customWidth="1"/>
    <col min="11" max="11" width="9.375" style="19" customWidth="1"/>
    <col min="12" max="12" width="8.25" style="284" customWidth="1"/>
    <col min="13" max="257" width="9" style="19"/>
    <col min="258" max="258" width="3.125" style="19" customWidth="1"/>
    <col min="259" max="259" width="19.5" style="19" customWidth="1"/>
    <col min="260" max="260" width="19.125" style="19" customWidth="1"/>
    <col min="261" max="261" width="17.125" style="19" customWidth="1"/>
    <col min="262" max="262" width="10.25" style="19" customWidth="1"/>
    <col min="263" max="263" width="9.75" style="19" customWidth="1"/>
    <col min="264" max="264" width="8.5" style="19" customWidth="1"/>
    <col min="265" max="265" width="9.125" style="19" customWidth="1"/>
    <col min="266" max="266" width="5.625" style="19" customWidth="1"/>
    <col min="267" max="267" width="10.75" style="19" customWidth="1"/>
    <col min="268" max="268" width="8" style="19" customWidth="1"/>
    <col min="269" max="513" width="9" style="19"/>
    <col min="514" max="514" width="3.125" style="19" customWidth="1"/>
    <col min="515" max="515" width="19.5" style="19" customWidth="1"/>
    <col min="516" max="516" width="19.125" style="19" customWidth="1"/>
    <col min="517" max="517" width="17.125" style="19" customWidth="1"/>
    <col min="518" max="518" width="10.25" style="19" customWidth="1"/>
    <col min="519" max="519" width="9.75" style="19" customWidth="1"/>
    <col min="520" max="520" width="8.5" style="19" customWidth="1"/>
    <col min="521" max="521" width="9.125" style="19" customWidth="1"/>
    <col min="522" max="522" width="5.625" style="19" customWidth="1"/>
    <col min="523" max="523" width="10.75" style="19" customWidth="1"/>
    <col min="524" max="524" width="8" style="19" customWidth="1"/>
    <col min="525" max="769" width="9" style="19"/>
    <col min="770" max="770" width="3.125" style="19" customWidth="1"/>
    <col min="771" max="771" width="19.5" style="19" customWidth="1"/>
    <col min="772" max="772" width="19.125" style="19" customWidth="1"/>
    <col min="773" max="773" width="17.125" style="19" customWidth="1"/>
    <col min="774" max="774" width="10.25" style="19" customWidth="1"/>
    <col min="775" max="775" width="9.75" style="19" customWidth="1"/>
    <col min="776" max="776" width="8.5" style="19" customWidth="1"/>
    <col min="777" max="777" width="9.125" style="19" customWidth="1"/>
    <col min="778" max="778" width="5.625" style="19" customWidth="1"/>
    <col min="779" max="779" width="10.75" style="19" customWidth="1"/>
    <col min="780" max="780" width="8" style="19" customWidth="1"/>
    <col min="781" max="1025" width="9" style="19"/>
    <col min="1026" max="1026" width="3.125" style="19" customWidth="1"/>
    <col min="1027" max="1027" width="19.5" style="19" customWidth="1"/>
    <col min="1028" max="1028" width="19.125" style="19" customWidth="1"/>
    <col min="1029" max="1029" width="17.125" style="19" customWidth="1"/>
    <col min="1030" max="1030" width="10.25" style="19" customWidth="1"/>
    <col min="1031" max="1031" width="9.75" style="19" customWidth="1"/>
    <col min="1032" max="1032" width="8.5" style="19" customWidth="1"/>
    <col min="1033" max="1033" width="9.125" style="19" customWidth="1"/>
    <col min="1034" max="1034" width="5.625" style="19" customWidth="1"/>
    <col min="1035" max="1035" width="10.75" style="19" customWidth="1"/>
    <col min="1036" max="1036" width="8" style="19" customWidth="1"/>
    <col min="1037" max="1281" width="9" style="19"/>
    <col min="1282" max="1282" width="3.125" style="19" customWidth="1"/>
    <col min="1283" max="1283" width="19.5" style="19" customWidth="1"/>
    <col min="1284" max="1284" width="19.125" style="19" customWidth="1"/>
    <col min="1285" max="1285" width="17.125" style="19" customWidth="1"/>
    <col min="1286" max="1286" width="10.25" style="19" customWidth="1"/>
    <col min="1287" max="1287" width="9.75" style="19" customWidth="1"/>
    <col min="1288" max="1288" width="8.5" style="19" customWidth="1"/>
    <col min="1289" max="1289" width="9.125" style="19" customWidth="1"/>
    <col min="1290" max="1290" width="5.625" style="19" customWidth="1"/>
    <col min="1291" max="1291" width="10.75" style="19" customWidth="1"/>
    <col min="1292" max="1292" width="8" style="19" customWidth="1"/>
    <col min="1293" max="1537" width="9" style="19"/>
    <col min="1538" max="1538" width="3.125" style="19" customWidth="1"/>
    <col min="1539" max="1539" width="19.5" style="19" customWidth="1"/>
    <col min="1540" max="1540" width="19.125" style="19" customWidth="1"/>
    <col min="1541" max="1541" width="17.125" style="19" customWidth="1"/>
    <col min="1542" max="1542" width="10.25" style="19" customWidth="1"/>
    <col min="1543" max="1543" width="9.75" style="19" customWidth="1"/>
    <col min="1544" max="1544" width="8.5" style="19" customWidth="1"/>
    <col min="1545" max="1545" width="9.125" style="19" customWidth="1"/>
    <col min="1546" max="1546" width="5.625" style="19" customWidth="1"/>
    <col min="1547" max="1547" width="10.75" style="19" customWidth="1"/>
    <col min="1548" max="1548" width="8" style="19" customWidth="1"/>
    <col min="1549" max="1793" width="9" style="19"/>
    <col min="1794" max="1794" width="3.125" style="19" customWidth="1"/>
    <col min="1795" max="1795" width="19.5" style="19" customWidth="1"/>
    <col min="1796" max="1796" width="19.125" style="19" customWidth="1"/>
    <col min="1797" max="1797" width="17.125" style="19" customWidth="1"/>
    <col min="1798" max="1798" width="10.25" style="19" customWidth="1"/>
    <col min="1799" max="1799" width="9.75" style="19" customWidth="1"/>
    <col min="1800" max="1800" width="8.5" style="19" customWidth="1"/>
    <col min="1801" max="1801" width="9.125" style="19" customWidth="1"/>
    <col min="1802" max="1802" width="5.625" style="19" customWidth="1"/>
    <col min="1803" max="1803" width="10.75" style="19" customWidth="1"/>
    <col min="1804" max="1804" width="8" style="19" customWidth="1"/>
    <col min="1805" max="2049" width="9" style="19"/>
    <col min="2050" max="2050" width="3.125" style="19" customWidth="1"/>
    <col min="2051" max="2051" width="19.5" style="19" customWidth="1"/>
    <col min="2052" max="2052" width="19.125" style="19" customWidth="1"/>
    <col min="2053" max="2053" width="17.125" style="19" customWidth="1"/>
    <col min="2054" max="2054" width="10.25" style="19" customWidth="1"/>
    <col min="2055" max="2055" width="9.75" style="19" customWidth="1"/>
    <col min="2056" max="2056" width="8.5" style="19" customWidth="1"/>
    <col min="2057" max="2057" width="9.125" style="19" customWidth="1"/>
    <col min="2058" max="2058" width="5.625" style="19" customWidth="1"/>
    <col min="2059" max="2059" width="10.75" style="19" customWidth="1"/>
    <col min="2060" max="2060" width="8" style="19" customWidth="1"/>
    <col min="2061" max="2305" width="9" style="19"/>
    <col min="2306" max="2306" width="3.125" style="19" customWidth="1"/>
    <col min="2307" max="2307" width="19.5" style="19" customWidth="1"/>
    <col min="2308" max="2308" width="19.125" style="19" customWidth="1"/>
    <col min="2309" max="2309" width="17.125" style="19" customWidth="1"/>
    <col min="2310" max="2310" width="10.25" style="19" customWidth="1"/>
    <col min="2311" max="2311" width="9.75" style="19" customWidth="1"/>
    <col min="2312" max="2312" width="8.5" style="19" customWidth="1"/>
    <col min="2313" max="2313" width="9.125" style="19" customWidth="1"/>
    <col min="2314" max="2314" width="5.625" style="19" customWidth="1"/>
    <col min="2315" max="2315" width="10.75" style="19" customWidth="1"/>
    <col min="2316" max="2316" width="8" style="19" customWidth="1"/>
    <col min="2317" max="2561" width="9" style="19"/>
    <col min="2562" max="2562" width="3.125" style="19" customWidth="1"/>
    <col min="2563" max="2563" width="19.5" style="19" customWidth="1"/>
    <col min="2564" max="2564" width="19.125" style="19" customWidth="1"/>
    <col min="2565" max="2565" width="17.125" style="19" customWidth="1"/>
    <col min="2566" max="2566" width="10.25" style="19" customWidth="1"/>
    <col min="2567" max="2567" width="9.75" style="19" customWidth="1"/>
    <col min="2568" max="2568" width="8.5" style="19" customWidth="1"/>
    <col min="2569" max="2569" width="9.125" style="19" customWidth="1"/>
    <col min="2570" max="2570" width="5.625" style="19" customWidth="1"/>
    <col min="2571" max="2571" width="10.75" style="19" customWidth="1"/>
    <col min="2572" max="2572" width="8" style="19" customWidth="1"/>
    <col min="2573" max="2817" width="9" style="19"/>
    <col min="2818" max="2818" width="3.125" style="19" customWidth="1"/>
    <col min="2819" max="2819" width="19.5" style="19" customWidth="1"/>
    <col min="2820" max="2820" width="19.125" style="19" customWidth="1"/>
    <col min="2821" max="2821" width="17.125" style="19" customWidth="1"/>
    <col min="2822" max="2822" width="10.25" style="19" customWidth="1"/>
    <col min="2823" max="2823" width="9.75" style="19" customWidth="1"/>
    <col min="2824" max="2824" width="8.5" style="19" customWidth="1"/>
    <col min="2825" max="2825" width="9.125" style="19" customWidth="1"/>
    <col min="2826" max="2826" width="5.625" style="19" customWidth="1"/>
    <col min="2827" max="2827" width="10.75" style="19" customWidth="1"/>
    <col min="2828" max="2828" width="8" style="19" customWidth="1"/>
    <col min="2829" max="3073" width="9" style="19"/>
    <col min="3074" max="3074" width="3.125" style="19" customWidth="1"/>
    <col min="3075" max="3075" width="19.5" style="19" customWidth="1"/>
    <col min="3076" max="3076" width="19.125" style="19" customWidth="1"/>
    <col min="3077" max="3077" width="17.125" style="19" customWidth="1"/>
    <col min="3078" max="3078" width="10.25" style="19" customWidth="1"/>
    <col min="3079" max="3079" width="9.75" style="19" customWidth="1"/>
    <col min="3080" max="3080" width="8.5" style="19" customWidth="1"/>
    <col min="3081" max="3081" width="9.125" style="19" customWidth="1"/>
    <col min="3082" max="3082" width="5.625" style="19" customWidth="1"/>
    <col min="3083" max="3083" width="10.75" style="19" customWidth="1"/>
    <col min="3084" max="3084" width="8" style="19" customWidth="1"/>
    <col min="3085" max="3329" width="9" style="19"/>
    <col min="3330" max="3330" width="3.125" style="19" customWidth="1"/>
    <col min="3331" max="3331" width="19.5" style="19" customWidth="1"/>
    <col min="3332" max="3332" width="19.125" style="19" customWidth="1"/>
    <col min="3333" max="3333" width="17.125" style="19" customWidth="1"/>
    <col min="3334" max="3334" width="10.25" style="19" customWidth="1"/>
    <col min="3335" max="3335" width="9.75" style="19" customWidth="1"/>
    <col min="3336" max="3336" width="8.5" style="19" customWidth="1"/>
    <col min="3337" max="3337" width="9.125" style="19" customWidth="1"/>
    <col min="3338" max="3338" width="5.625" style="19" customWidth="1"/>
    <col min="3339" max="3339" width="10.75" style="19" customWidth="1"/>
    <col min="3340" max="3340" width="8" style="19" customWidth="1"/>
    <col min="3341" max="3585" width="9" style="19"/>
    <col min="3586" max="3586" width="3.125" style="19" customWidth="1"/>
    <col min="3587" max="3587" width="19.5" style="19" customWidth="1"/>
    <col min="3588" max="3588" width="19.125" style="19" customWidth="1"/>
    <col min="3589" max="3589" width="17.125" style="19" customWidth="1"/>
    <col min="3590" max="3590" width="10.25" style="19" customWidth="1"/>
    <col min="3591" max="3591" width="9.75" style="19" customWidth="1"/>
    <col min="3592" max="3592" width="8.5" style="19" customWidth="1"/>
    <col min="3593" max="3593" width="9.125" style="19" customWidth="1"/>
    <col min="3594" max="3594" width="5.625" style="19" customWidth="1"/>
    <col min="3595" max="3595" width="10.75" style="19" customWidth="1"/>
    <col min="3596" max="3596" width="8" style="19" customWidth="1"/>
    <col min="3597" max="3841" width="9" style="19"/>
    <col min="3842" max="3842" width="3.125" style="19" customWidth="1"/>
    <col min="3843" max="3843" width="19.5" style="19" customWidth="1"/>
    <col min="3844" max="3844" width="19.125" style="19" customWidth="1"/>
    <col min="3845" max="3845" width="17.125" style="19" customWidth="1"/>
    <col min="3846" max="3846" width="10.25" style="19" customWidth="1"/>
    <col min="3847" max="3847" width="9.75" style="19" customWidth="1"/>
    <col min="3848" max="3848" width="8.5" style="19" customWidth="1"/>
    <col min="3849" max="3849" width="9.125" style="19" customWidth="1"/>
    <col min="3850" max="3850" width="5.625" style="19" customWidth="1"/>
    <col min="3851" max="3851" width="10.75" style="19" customWidth="1"/>
    <col min="3852" max="3852" width="8" style="19" customWidth="1"/>
    <col min="3853" max="4097" width="9" style="19"/>
    <col min="4098" max="4098" width="3.125" style="19" customWidth="1"/>
    <col min="4099" max="4099" width="19.5" style="19" customWidth="1"/>
    <col min="4100" max="4100" width="19.125" style="19" customWidth="1"/>
    <col min="4101" max="4101" width="17.125" style="19" customWidth="1"/>
    <col min="4102" max="4102" width="10.25" style="19" customWidth="1"/>
    <col min="4103" max="4103" width="9.75" style="19" customWidth="1"/>
    <col min="4104" max="4104" width="8.5" style="19" customWidth="1"/>
    <col min="4105" max="4105" width="9.125" style="19" customWidth="1"/>
    <col min="4106" max="4106" width="5.625" style="19" customWidth="1"/>
    <col min="4107" max="4107" width="10.75" style="19" customWidth="1"/>
    <col min="4108" max="4108" width="8" style="19" customWidth="1"/>
    <col min="4109" max="4353" width="9" style="19"/>
    <col min="4354" max="4354" width="3.125" style="19" customWidth="1"/>
    <col min="4355" max="4355" width="19.5" style="19" customWidth="1"/>
    <col min="4356" max="4356" width="19.125" style="19" customWidth="1"/>
    <col min="4357" max="4357" width="17.125" style="19" customWidth="1"/>
    <col min="4358" max="4358" width="10.25" style="19" customWidth="1"/>
    <col min="4359" max="4359" width="9.75" style="19" customWidth="1"/>
    <col min="4360" max="4360" width="8.5" style="19" customWidth="1"/>
    <col min="4361" max="4361" width="9.125" style="19" customWidth="1"/>
    <col min="4362" max="4362" width="5.625" style="19" customWidth="1"/>
    <col min="4363" max="4363" width="10.75" style="19" customWidth="1"/>
    <col min="4364" max="4364" width="8" style="19" customWidth="1"/>
    <col min="4365" max="4609" width="9" style="19"/>
    <col min="4610" max="4610" width="3.125" style="19" customWidth="1"/>
    <col min="4611" max="4611" width="19.5" style="19" customWidth="1"/>
    <col min="4612" max="4612" width="19.125" style="19" customWidth="1"/>
    <col min="4613" max="4613" width="17.125" style="19" customWidth="1"/>
    <col min="4614" max="4614" width="10.25" style="19" customWidth="1"/>
    <col min="4615" max="4615" width="9.75" style="19" customWidth="1"/>
    <col min="4616" max="4616" width="8.5" style="19" customWidth="1"/>
    <col min="4617" max="4617" width="9.125" style="19" customWidth="1"/>
    <col min="4618" max="4618" width="5.625" style="19" customWidth="1"/>
    <col min="4619" max="4619" width="10.75" style="19" customWidth="1"/>
    <col min="4620" max="4620" width="8" style="19" customWidth="1"/>
    <col min="4621" max="4865" width="9" style="19"/>
    <col min="4866" max="4866" width="3.125" style="19" customWidth="1"/>
    <col min="4867" max="4867" width="19.5" style="19" customWidth="1"/>
    <col min="4868" max="4868" width="19.125" style="19" customWidth="1"/>
    <col min="4869" max="4869" width="17.125" style="19" customWidth="1"/>
    <col min="4870" max="4870" width="10.25" style="19" customWidth="1"/>
    <col min="4871" max="4871" width="9.75" style="19" customWidth="1"/>
    <col min="4872" max="4872" width="8.5" style="19" customWidth="1"/>
    <col min="4873" max="4873" width="9.125" style="19" customWidth="1"/>
    <col min="4874" max="4874" width="5.625" style="19" customWidth="1"/>
    <col min="4875" max="4875" width="10.75" style="19" customWidth="1"/>
    <col min="4876" max="4876" width="8" style="19" customWidth="1"/>
    <col min="4877" max="5121" width="9" style="19"/>
    <col min="5122" max="5122" width="3.125" style="19" customWidth="1"/>
    <col min="5123" max="5123" width="19.5" style="19" customWidth="1"/>
    <col min="5124" max="5124" width="19.125" style="19" customWidth="1"/>
    <col min="5125" max="5125" width="17.125" style="19" customWidth="1"/>
    <col min="5126" max="5126" width="10.25" style="19" customWidth="1"/>
    <col min="5127" max="5127" width="9.75" style="19" customWidth="1"/>
    <col min="5128" max="5128" width="8.5" style="19" customWidth="1"/>
    <col min="5129" max="5129" width="9.125" style="19" customWidth="1"/>
    <col min="5130" max="5130" width="5.625" style="19" customWidth="1"/>
    <col min="5131" max="5131" width="10.75" style="19" customWidth="1"/>
    <col min="5132" max="5132" width="8" style="19" customWidth="1"/>
    <col min="5133" max="5377" width="9" style="19"/>
    <col min="5378" max="5378" width="3.125" style="19" customWidth="1"/>
    <col min="5379" max="5379" width="19.5" style="19" customWidth="1"/>
    <col min="5380" max="5380" width="19.125" style="19" customWidth="1"/>
    <col min="5381" max="5381" width="17.125" style="19" customWidth="1"/>
    <col min="5382" max="5382" width="10.25" style="19" customWidth="1"/>
    <col min="5383" max="5383" width="9.75" style="19" customWidth="1"/>
    <col min="5384" max="5384" width="8.5" style="19" customWidth="1"/>
    <col min="5385" max="5385" width="9.125" style="19" customWidth="1"/>
    <col min="5386" max="5386" width="5.625" style="19" customWidth="1"/>
    <col min="5387" max="5387" width="10.75" style="19" customWidth="1"/>
    <col min="5388" max="5388" width="8" style="19" customWidth="1"/>
    <col min="5389" max="5633" width="9" style="19"/>
    <col min="5634" max="5634" width="3.125" style="19" customWidth="1"/>
    <col min="5635" max="5635" width="19.5" style="19" customWidth="1"/>
    <col min="5636" max="5636" width="19.125" style="19" customWidth="1"/>
    <col min="5637" max="5637" width="17.125" style="19" customWidth="1"/>
    <col min="5638" max="5638" width="10.25" style="19" customWidth="1"/>
    <col min="5639" max="5639" width="9.75" style="19" customWidth="1"/>
    <col min="5640" max="5640" width="8.5" style="19" customWidth="1"/>
    <col min="5641" max="5641" width="9.125" style="19" customWidth="1"/>
    <col min="5642" max="5642" width="5.625" style="19" customWidth="1"/>
    <col min="5643" max="5643" width="10.75" style="19" customWidth="1"/>
    <col min="5644" max="5644" width="8" style="19" customWidth="1"/>
    <col min="5645" max="5889" width="9" style="19"/>
    <col min="5890" max="5890" width="3.125" style="19" customWidth="1"/>
    <col min="5891" max="5891" width="19.5" style="19" customWidth="1"/>
    <col min="5892" max="5892" width="19.125" style="19" customWidth="1"/>
    <col min="5893" max="5893" width="17.125" style="19" customWidth="1"/>
    <col min="5894" max="5894" width="10.25" style="19" customWidth="1"/>
    <col min="5895" max="5895" width="9.75" style="19" customWidth="1"/>
    <col min="5896" max="5896" width="8.5" style="19" customWidth="1"/>
    <col min="5897" max="5897" width="9.125" style="19" customWidth="1"/>
    <col min="5898" max="5898" width="5.625" style="19" customWidth="1"/>
    <col min="5899" max="5899" width="10.75" style="19" customWidth="1"/>
    <col min="5900" max="5900" width="8" style="19" customWidth="1"/>
    <col min="5901" max="6145" width="9" style="19"/>
    <col min="6146" max="6146" width="3.125" style="19" customWidth="1"/>
    <col min="6147" max="6147" width="19.5" style="19" customWidth="1"/>
    <col min="6148" max="6148" width="19.125" style="19" customWidth="1"/>
    <col min="6149" max="6149" width="17.125" style="19" customWidth="1"/>
    <col min="6150" max="6150" width="10.25" style="19" customWidth="1"/>
    <col min="6151" max="6151" width="9.75" style="19" customWidth="1"/>
    <col min="6152" max="6152" width="8.5" style="19" customWidth="1"/>
    <col min="6153" max="6153" width="9.125" style="19" customWidth="1"/>
    <col min="6154" max="6154" width="5.625" style="19" customWidth="1"/>
    <col min="6155" max="6155" width="10.75" style="19" customWidth="1"/>
    <col min="6156" max="6156" width="8" style="19" customWidth="1"/>
    <col min="6157" max="6401" width="9" style="19"/>
    <col min="6402" max="6402" width="3.125" style="19" customWidth="1"/>
    <col min="6403" max="6403" width="19.5" style="19" customWidth="1"/>
    <col min="6404" max="6404" width="19.125" style="19" customWidth="1"/>
    <col min="6405" max="6405" width="17.125" style="19" customWidth="1"/>
    <col min="6406" max="6406" width="10.25" style="19" customWidth="1"/>
    <col min="6407" max="6407" width="9.75" style="19" customWidth="1"/>
    <col min="6408" max="6408" width="8.5" style="19" customWidth="1"/>
    <col min="6409" max="6409" width="9.125" style="19" customWidth="1"/>
    <col min="6410" max="6410" width="5.625" style="19" customWidth="1"/>
    <col min="6411" max="6411" width="10.75" style="19" customWidth="1"/>
    <col min="6412" max="6412" width="8" style="19" customWidth="1"/>
    <col min="6413" max="6657" width="9" style="19"/>
    <col min="6658" max="6658" width="3.125" style="19" customWidth="1"/>
    <col min="6659" max="6659" width="19.5" style="19" customWidth="1"/>
    <col min="6660" max="6660" width="19.125" style="19" customWidth="1"/>
    <col min="6661" max="6661" width="17.125" style="19" customWidth="1"/>
    <col min="6662" max="6662" width="10.25" style="19" customWidth="1"/>
    <col min="6663" max="6663" width="9.75" style="19" customWidth="1"/>
    <col min="6664" max="6664" width="8.5" style="19" customWidth="1"/>
    <col min="6665" max="6665" width="9.125" style="19" customWidth="1"/>
    <col min="6666" max="6666" width="5.625" style="19" customWidth="1"/>
    <col min="6667" max="6667" width="10.75" style="19" customWidth="1"/>
    <col min="6668" max="6668" width="8" style="19" customWidth="1"/>
    <col min="6669" max="6913" width="9" style="19"/>
    <col min="6914" max="6914" width="3.125" style="19" customWidth="1"/>
    <col min="6915" max="6915" width="19.5" style="19" customWidth="1"/>
    <col min="6916" max="6916" width="19.125" style="19" customWidth="1"/>
    <col min="6917" max="6917" width="17.125" style="19" customWidth="1"/>
    <col min="6918" max="6918" width="10.25" style="19" customWidth="1"/>
    <col min="6919" max="6919" width="9.75" style="19" customWidth="1"/>
    <col min="6920" max="6920" width="8.5" style="19" customWidth="1"/>
    <col min="6921" max="6921" width="9.125" style="19" customWidth="1"/>
    <col min="6922" max="6922" width="5.625" style="19" customWidth="1"/>
    <col min="6923" max="6923" width="10.75" style="19" customWidth="1"/>
    <col min="6924" max="6924" width="8" style="19" customWidth="1"/>
    <col min="6925" max="7169" width="9" style="19"/>
    <col min="7170" max="7170" width="3.125" style="19" customWidth="1"/>
    <col min="7171" max="7171" width="19.5" style="19" customWidth="1"/>
    <col min="7172" max="7172" width="19.125" style="19" customWidth="1"/>
    <col min="7173" max="7173" width="17.125" style="19" customWidth="1"/>
    <col min="7174" max="7174" width="10.25" style="19" customWidth="1"/>
    <col min="7175" max="7175" width="9.75" style="19" customWidth="1"/>
    <col min="7176" max="7176" width="8.5" style="19" customWidth="1"/>
    <col min="7177" max="7177" width="9.125" style="19" customWidth="1"/>
    <col min="7178" max="7178" width="5.625" style="19" customWidth="1"/>
    <col min="7179" max="7179" width="10.75" style="19" customWidth="1"/>
    <col min="7180" max="7180" width="8" style="19" customWidth="1"/>
    <col min="7181" max="7425" width="9" style="19"/>
    <col min="7426" max="7426" width="3.125" style="19" customWidth="1"/>
    <col min="7427" max="7427" width="19.5" style="19" customWidth="1"/>
    <col min="7428" max="7428" width="19.125" style="19" customWidth="1"/>
    <col min="7429" max="7429" width="17.125" style="19" customWidth="1"/>
    <col min="7430" max="7430" width="10.25" style="19" customWidth="1"/>
    <col min="7431" max="7431" width="9.75" style="19" customWidth="1"/>
    <col min="7432" max="7432" width="8.5" style="19" customWidth="1"/>
    <col min="7433" max="7433" width="9.125" style="19" customWidth="1"/>
    <col min="7434" max="7434" width="5.625" style="19" customWidth="1"/>
    <col min="7435" max="7435" width="10.75" style="19" customWidth="1"/>
    <col min="7436" max="7436" width="8" style="19" customWidth="1"/>
    <col min="7437" max="7681" width="9" style="19"/>
    <col min="7682" max="7682" width="3.125" style="19" customWidth="1"/>
    <col min="7683" max="7683" width="19.5" style="19" customWidth="1"/>
    <col min="7684" max="7684" width="19.125" style="19" customWidth="1"/>
    <col min="7685" max="7685" width="17.125" style="19" customWidth="1"/>
    <col min="7686" max="7686" width="10.25" style="19" customWidth="1"/>
    <col min="7687" max="7687" width="9.75" style="19" customWidth="1"/>
    <col min="7688" max="7688" width="8.5" style="19" customWidth="1"/>
    <col min="7689" max="7689" width="9.125" style="19" customWidth="1"/>
    <col min="7690" max="7690" width="5.625" style="19" customWidth="1"/>
    <col min="7691" max="7691" width="10.75" style="19" customWidth="1"/>
    <col min="7692" max="7692" width="8" style="19" customWidth="1"/>
    <col min="7693" max="7937" width="9" style="19"/>
    <col min="7938" max="7938" width="3.125" style="19" customWidth="1"/>
    <col min="7939" max="7939" width="19.5" style="19" customWidth="1"/>
    <col min="7940" max="7940" width="19.125" style="19" customWidth="1"/>
    <col min="7941" max="7941" width="17.125" style="19" customWidth="1"/>
    <col min="7942" max="7942" width="10.25" style="19" customWidth="1"/>
    <col min="7943" max="7943" width="9.75" style="19" customWidth="1"/>
    <col min="7944" max="7944" width="8.5" style="19" customWidth="1"/>
    <col min="7945" max="7945" width="9.125" style="19" customWidth="1"/>
    <col min="7946" max="7946" width="5.625" style="19" customWidth="1"/>
    <col min="7947" max="7947" width="10.75" style="19" customWidth="1"/>
    <col min="7948" max="7948" width="8" style="19" customWidth="1"/>
    <col min="7949" max="8193" width="9" style="19"/>
    <col min="8194" max="8194" width="3.125" style="19" customWidth="1"/>
    <col min="8195" max="8195" width="19.5" style="19" customWidth="1"/>
    <col min="8196" max="8196" width="19.125" style="19" customWidth="1"/>
    <col min="8197" max="8197" width="17.125" style="19" customWidth="1"/>
    <col min="8198" max="8198" width="10.25" style="19" customWidth="1"/>
    <col min="8199" max="8199" width="9.75" style="19" customWidth="1"/>
    <col min="8200" max="8200" width="8.5" style="19" customWidth="1"/>
    <col min="8201" max="8201" width="9.125" style="19" customWidth="1"/>
    <col min="8202" max="8202" width="5.625" style="19" customWidth="1"/>
    <col min="8203" max="8203" width="10.75" style="19" customWidth="1"/>
    <col min="8204" max="8204" width="8" style="19" customWidth="1"/>
    <col min="8205" max="8449" width="9" style="19"/>
    <col min="8450" max="8450" width="3.125" style="19" customWidth="1"/>
    <col min="8451" max="8451" width="19.5" style="19" customWidth="1"/>
    <col min="8452" max="8452" width="19.125" style="19" customWidth="1"/>
    <col min="8453" max="8453" width="17.125" style="19" customWidth="1"/>
    <col min="8454" max="8454" width="10.25" style="19" customWidth="1"/>
    <col min="8455" max="8455" width="9.75" style="19" customWidth="1"/>
    <col min="8456" max="8456" width="8.5" style="19" customWidth="1"/>
    <col min="8457" max="8457" width="9.125" style="19" customWidth="1"/>
    <col min="8458" max="8458" width="5.625" style="19" customWidth="1"/>
    <col min="8459" max="8459" width="10.75" style="19" customWidth="1"/>
    <col min="8460" max="8460" width="8" style="19" customWidth="1"/>
    <col min="8461" max="8705" width="9" style="19"/>
    <col min="8706" max="8706" width="3.125" style="19" customWidth="1"/>
    <col min="8707" max="8707" width="19.5" style="19" customWidth="1"/>
    <col min="8708" max="8708" width="19.125" style="19" customWidth="1"/>
    <col min="8709" max="8709" width="17.125" style="19" customWidth="1"/>
    <col min="8710" max="8710" width="10.25" style="19" customWidth="1"/>
    <col min="8711" max="8711" width="9.75" style="19" customWidth="1"/>
    <col min="8712" max="8712" width="8.5" style="19" customWidth="1"/>
    <col min="8713" max="8713" width="9.125" style="19" customWidth="1"/>
    <col min="8714" max="8714" width="5.625" style="19" customWidth="1"/>
    <col min="8715" max="8715" width="10.75" style="19" customWidth="1"/>
    <col min="8716" max="8716" width="8" style="19" customWidth="1"/>
    <col min="8717" max="8961" width="9" style="19"/>
    <col min="8962" max="8962" width="3.125" style="19" customWidth="1"/>
    <col min="8963" max="8963" width="19.5" style="19" customWidth="1"/>
    <col min="8964" max="8964" width="19.125" style="19" customWidth="1"/>
    <col min="8965" max="8965" width="17.125" style="19" customWidth="1"/>
    <col min="8966" max="8966" width="10.25" style="19" customWidth="1"/>
    <col min="8967" max="8967" width="9.75" style="19" customWidth="1"/>
    <col min="8968" max="8968" width="8.5" style="19" customWidth="1"/>
    <col min="8969" max="8969" width="9.125" style="19" customWidth="1"/>
    <col min="8970" max="8970" width="5.625" style="19" customWidth="1"/>
    <col min="8971" max="8971" width="10.75" style="19" customWidth="1"/>
    <col min="8972" max="8972" width="8" style="19" customWidth="1"/>
    <col min="8973" max="9217" width="9" style="19"/>
    <col min="9218" max="9218" width="3.125" style="19" customWidth="1"/>
    <col min="9219" max="9219" width="19.5" style="19" customWidth="1"/>
    <col min="9220" max="9220" width="19.125" style="19" customWidth="1"/>
    <col min="9221" max="9221" width="17.125" style="19" customWidth="1"/>
    <col min="9222" max="9222" width="10.25" style="19" customWidth="1"/>
    <col min="9223" max="9223" width="9.75" style="19" customWidth="1"/>
    <col min="9224" max="9224" width="8.5" style="19" customWidth="1"/>
    <col min="9225" max="9225" width="9.125" style="19" customWidth="1"/>
    <col min="9226" max="9226" width="5.625" style="19" customWidth="1"/>
    <col min="9227" max="9227" width="10.75" style="19" customWidth="1"/>
    <col min="9228" max="9228" width="8" style="19" customWidth="1"/>
    <col min="9229" max="9473" width="9" style="19"/>
    <col min="9474" max="9474" width="3.125" style="19" customWidth="1"/>
    <col min="9475" max="9475" width="19.5" style="19" customWidth="1"/>
    <col min="9476" max="9476" width="19.125" style="19" customWidth="1"/>
    <col min="9477" max="9477" width="17.125" style="19" customWidth="1"/>
    <col min="9478" max="9478" width="10.25" style="19" customWidth="1"/>
    <col min="9479" max="9479" width="9.75" style="19" customWidth="1"/>
    <col min="9480" max="9480" width="8.5" style="19" customWidth="1"/>
    <col min="9481" max="9481" width="9.125" style="19" customWidth="1"/>
    <col min="9482" max="9482" width="5.625" style="19" customWidth="1"/>
    <col min="9483" max="9483" width="10.75" style="19" customWidth="1"/>
    <col min="9484" max="9484" width="8" style="19" customWidth="1"/>
    <col min="9485" max="9729" width="9" style="19"/>
    <col min="9730" max="9730" width="3.125" style="19" customWidth="1"/>
    <col min="9731" max="9731" width="19.5" style="19" customWidth="1"/>
    <col min="9732" max="9732" width="19.125" style="19" customWidth="1"/>
    <col min="9733" max="9733" width="17.125" style="19" customWidth="1"/>
    <col min="9734" max="9734" width="10.25" style="19" customWidth="1"/>
    <col min="9735" max="9735" width="9.75" style="19" customWidth="1"/>
    <col min="9736" max="9736" width="8.5" style="19" customWidth="1"/>
    <col min="9737" max="9737" width="9.125" style="19" customWidth="1"/>
    <col min="9738" max="9738" width="5.625" style="19" customWidth="1"/>
    <col min="9739" max="9739" width="10.75" style="19" customWidth="1"/>
    <col min="9740" max="9740" width="8" style="19" customWidth="1"/>
    <col min="9741" max="9985" width="9" style="19"/>
    <col min="9986" max="9986" width="3.125" style="19" customWidth="1"/>
    <col min="9987" max="9987" width="19.5" style="19" customWidth="1"/>
    <col min="9988" max="9988" width="19.125" style="19" customWidth="1"/>
    <col min="9989" max="9989" width="17.125" style="19" customWidth="1"/>
    <col min="9990" max="9990" width="10.25" style="19" customWidth="1"/>
    <col min="9991" max="9991" width="9.75" style="19" customWidth="1"/>
    <col min="9992" max="9992" width="8.5" style="19" customWidth="1"/>
    <col min="9993" max="9993" width="9.125" style="19" customWidth="1"/>
    <col min="9994" max="9994" width="5.625" style="19" customWidth="1"/>
    <col min="9995" max="9995" width="10.75" style="19" customWidth="1"/>
    <col min="9996" max="9996" width="8" style="19" customWidth="1"/>
    <col min="9997" max="10241" width="9" style="19"/>
    <col min="10242" max="10242" width="3.125" style="19" customWidth="1"/>
    <col min="10243" max="10243" width="19.5" style="19" customWidth="1"/>
    <col min="10244" max="10244" width="19.125" style="19" customWidth="1"/>
    <col min="10245" max="10245" width="17.125" style="19" customWidth="1"/>
    <col min="10246" max="10246" width="10.25" style="19" customWidth="1"/>
    <col min="10247" max="10247" width="9.75" style="19" customWidth="1"/>
    <col min="10248" max="10248" width="8.5" style="19" customWidth="1"/>
    <col min="10249" max="10249" width="9.125" style="19" customWidth="1"/>
    <col min="10250" max="10250" width="5.625" style="19" customWidth="1"/>
    <col min="10251" max="10251" width="10.75" style="19" customWidth="1"/>
    <col min="10252" max="10252" width="8" style="19" customWidth="1"/>
    <col min="10253" max="10497" width="9" style="19"/>
    <col min="10498" max="10498" width="3.125" style="19" customWidth="1"/>
    <col min="10499" max="10499" width="19.5" style="19" customWidth="1"/>
    <col min="10500" max="10500" width="19.125" style="19" customWidth="1"/>
    <col min="10501" max="10501" width="17.125" style="19" customWidth="1"/>
    <col min="10502" max="10502" width="10.25" style="19" customWidth="1"/>
    <col min="10503" max="10503" width="9.75" style="19" customWidth="1"/>
    <col min="10504" max="10504" width="8.5" style="19" customWidth="1"/>
    <col min="10505" max="10505" width="9.125" style="19" customWidth="1"/>
    <col min="10506" max="10506" width="5.625" style="19" customWidth="1"/>
    <col min="10507" max="10507" width="10.75" style="19" customWidth="1"/>
    <col min="10508" max="10508" width="8" style="19" customWidth="1"/>
    <col min="10509" max="10753" width="9" style="19"/>
    <col min="10754" max="10754" width="3.125" style="19" customWidth="1"/>
    <col min="10755" max="10755" width="19.5" style="19" customWidth="1"/>
    <col min="10756" max="10756" width="19.125" style="19" customWidth="1"/>
    <col min="10757" max="10757" width="17.125" style="19" customWidth="1"/>
    <col min="10758" max="10758" width="10.25" style="19" customWidth="1"/>
    <col min="10759" max="10759" width="9.75" style="19" customWidth="1"/>
    <col min="10760" max="10760" width="8.5" style="19" customWidth="1"/>
    <col min="10761" max="10761" width="9.125" style="19" customWidth="1"/>
    <col min="10762" max="10762" width="5.625" style="19" customWidth="1"/>
    <col min="10763" max="10763" width="10.75" style="19" customWidth="1"/>
    <col min="10764" max="10764" width="8" style="19" customWidth="1"/>
    <col min="10765" max="11009" width="9" style="19"/>
    <col min="11010" max="11010" width="3.125" style="19" customWidth="1"/>
    <col min="11011" max="11011" width="19.5" style="19" customWidth="1"/>
    <col min="11012" max="11012" width="19.125" style="19" customWidth="1"/>
    <col min="11013" max="11013" width="17.125" style="19" customWidth="1"/>
    <col min="11014" max="11014" width="10.25" style="19" customWidth="1"/>
    <col min="11015" max="11015" width="9.75" style="19" customWidth="1"/>
    <col min="11016" max="11016" width="8.5" style="19" customWidth="1"/>
    <col min="11017" max="11017" width="9.125" style="19" customWidth="1"/>
    <col min="11018" max="11018" width="5.625" style="19" customWidth="1"/>
    <col min="11019" max="11019" width="10.75" style="19" customWidth="1"/>
    <col min="11020" max="11020" width="8" style="19" customWidth="1"/>
    <col min="11021" max="11265" width="9" style="19"/>
    <col min="11266" max="11266" width="3.125" style="19" customWidth="1"/>
    <col min="11267" max="11267" width="19.5" style="19" customWidth="1"/>
    <col min="11268" max="11268" width="19.125" style="19" customWidth="1"/>
    <col min="11269" max="11269" width="17.125" style="19" customWidth="1"/>
    <col min="11270" max="11270" width="10.25" style="19" customWidth="1"/>
    <col min="11271" max="11271" width="9.75" style="19" customWidth="1"/>
    <col min="11272" max="11272" width="8.5" style="19" customWidth="1"/>
    <col min="11273" max="11273" width="9.125" style="19" customWidth="1"/>
    <col min="11274" max="11274" width="5.625" style="19" customWidth="1"/>
    <col min="11275" max="11275" width="10.75" style="19" customWidth="1"/>
    <col min="11276" max="11276" width="8" style="19" customWidth="1"/>
    <col min="11277" max="11521" width="9" style="19"/>
    <col min="11522" max="11522" width="3.125" style="19" customWidth="1"/>
    <col min="11523" max="11523" width="19.5" style="19" customWidth="1"/>
    <col min="11524" max="11524" width="19.125" style="19" customWidth="1"/>
    <col min="11525" max="11525" width="17.125" style="19" customWidth="1"/>
    <col min="11526" max="11526" width="10.25" style="19" customWidth="1"/>
    <col min="11527" max="11527" width="9.75" style="19" customWidth="1"/>
    <col min="11528" max="11528" width="8.5" style="19" customWidth="1"/>
    <col min="11529" max="11529" width="9.125" style="19" customWidth="1"/>
    <col min="11530" max="11530" width="5.625" style="19" customWidth="1"/>
    <col min="11531" max="11531" width="10.75" style="19" customWidth="1"/>
    <col min="11532" max="11532" width="8" style="19" customWidth="1"/>
    <col min="11533" max="11777" width="9" style="19"/>
    <col min="11778" max="11778" width="3.125" style="19" customWidth="1"/>
    <col min="11779" max="11779" width="19.5" style="19" customWidth="1"/>
    <col min="11780" max="11780" width="19.125" style="19" customWidth="1"/>
    <col min="11781" max="11781" width="17.125" style="19" customWidth="1"/>
    <col min="11782" max="11782" width="10.25" style="19" customWidth="1"/>
    <col min="11783" max="11783" width="9.75" style="19" customWidth="1"/>
    <col min="11784" max="11784" width="8.5" style="19" customWidth="1"/>
    <col min="11785" max="11785" width="9.125" style="19" customWidth="1"/>
    <col min="11786" max="11786" width="5.625" style="19" customWidth="1"/>
    <col min="11787" max="11787" width="10.75" style="19" customWidth="1"/>
    <col min="11788" max="11788" width="8" style="19" customWidth="1"/>
    <col min="11789" max="12033" width="9" style="19"/>
    <col min="12034" max="12034" width="3.125" style="19" customWidth="1"/>
    <col min="12035" max="12035" width="19.5" style="19" customWidth="1"/>
    <col min="12036" max="12036" width="19.125" style="19" customWidth="1"/>
    <col min="12037" max="12037" width="17.125" style="19" customWidth="1"/>
    <col min="12038" max="12038" width="10.25" style="19" customWidth="1"/>
    <col min="12039" max="12039" width="9.75" style="19" customWidth="1"/>
    <col min="12040" max="12040" width="8.5" style="19" customWidth="1"/>
    <col min="12041" max="12041" width="9.125" style="19" customWidth="1"/>
    <col min="12042" max="12042" width="5.625" style="19" customWidth="1"/>
    <col min="12043" max="12043" width="10.75" style="19" customWidth="1"/>
    <col min="12044" max="12044" width="8" style="19" customWidth="1"/>
    <col min="12045" max="12289" width="9" style="19"/>
    <col min="12290" max="12290" width="3.125" style="19" customWidth="1"/>
    <col min="12291" max="12291" width="19.5" style="19" customWidth="1"/>
    <col min="12292" max="12292" width="19.125" style="19" customWidth="1"/>
    <col min="12293" max="12293" width="17.125" style="19" customWidth="1"/>
    <col min="12294" max="12294" width="10.25" style="19" customWidth="1"/>
    <col min="12295" max="12295" width="9.75" style="19" customWidth="1"/>
    <col min="12296" max="12296" width="8.5" style="19" customWidth="1"/>
    <col min="12297" max="12297" width="9.125" style="19" customWidth="1"/>
    <col min="12298" max="12298" width="5.625" style="19" customWidth="1"/>
    <col min="12299" max="12299" width="10.75" style="19" customWidth="1"/>
    <col min="12300" max="12300" width="8" style="19" customWidth="1"/>
    <col min="12301" max="12545" width="9" style="19"/>
    <col min="12546" max="12546" width="3.125" style="19" customWidth="1"/>
    <col min="12547" max="12547" width="19.5" style="19" customWidth="1"/>
    <col min="12548" max="12548" width="19.125" style="19" customWidth="1"/>
    <col min="12549" max="12549" width="17.125" style="19" customWidth="1"/>
    <col min="12550" max="12550" width="10.25" style="19" customWidth="1"/>
    <col min="12551" max="12551" width="9.75" style="19" customWidth="1"/>
    <col min="12552" max="12552" width="8.5" style="19" customWidth="1"/>
    <col min="12553" max="12553" width="9.125" style="19" customWidth="1"/>
    <col min="12554" max="12554" width="5.625" style="19" customWidth="1"/>
    <col min="12555" max="12555" width="10.75" style="19" customWidth="1"/>
    <col min="12556" max="12556" width="8" style="19" customWidth="1"/>
    <col min="12557" max="12801" width="9" style="19"/>
    <col min="12802" max="12802" width="3.125" style="19" customWidth="1"/>
    <col min="12803" max="12803" width="19.5" style="19" customWidth="1"/>
    <col min="12804" max="12804" width="19.125" style="19" customWidth="1"/>
    <col min="12805" max="12805" width="17.125" style="19" customWidth="1"/>
    <col min="12806" max="12806" width="10.25" style="19" customWidth="1"/>
    <col min="12807" max="12807" width="9.75" style="19" customWidth="1"/>
    <col min="12808" max="12808" width="8.5" style="19" customWidth="1"/>
    <col min="12809" max="12809" width="9.125" style="19" customWidth="1"/>
    <col min="12810" max="12810" width="5.625" style="19" customWidth="1"/>
    <col min="12811" max="12811" width="10.75" style="19" customWidth="1"/>
    <col min="12812" max="12812" width="8" style="19" customWidth="1"/>
    <col min="12813" max="13057" width="9" style="19"/>
    <col min="13058" max="13058" width="3.125" style="19" customWidth="1"/>
    <col min="13059" max="13059" width="19.5" style="19" customWidth="1"/>
    <col min="13060" max="13060" width="19.125" style="19" customWidth="1"/>
    <col min="13061" max="13061" width="17.125" style="19" customWidth="1"/>
    <col min="13062" max="13062" width="10.25" style="19" customWidth="1"/>
    <col min="13063" max="13063" width="9.75" style="19" customWidth="1"/>
    <col min="13064" max="13064" width="8.5" style="19" customWidth="1"/>
    <col min="13065" max="13065" width="9.125" style="19" customWidth="1"/>
    <col min="13066" max="13066" width="5.625" style="19" customWidth="1"/>
    <col min="13067" max="13067" width="10.75" style="19" customWidth="1"/>
    <col min="13068" max="13068" width="8" style="19" customWidth="1"/>
    <col min="13069" max="13313" width="9" style="19"/>
    <col min="13314" max="13314" width="3.125" style="19" customWidth="1"/>
    <col min="13315" max="13315" width="19.5" style="19" customWidth="1"/>
    <col min="13316" max="13316" width="19.125" style="19" customWidth="1"/>
    <col min="13317" max="13317" width="17.125" style="19" customWidth="1"/>
    <col min="13318" max="13318" width="10.25" style="19" customWidth="1"/>
    <col min="13319" max="13319" width="9.75" style="19" customWidth="1"/>
    <col min="13320" max="13320" width="8.5" style="19" customWidth="1"/>
    <col min="13321" max="13321" width="9.125" style="19" customWidth="1"/>
    <col min="13322" max="13322" width="5.625" style="19" customWidth="1"/>
    <col min="13323" max="13323" width="10.75" style="19" customWidth="1"/>
    <col min="13324" max="13324" width="8" style="19" customWidth="1"/>
    <col min="13325" max="13569" width="9" style="19"/>
    <col min="13570" max="13570" width="3.125" style="19" customWidth="1"/>
    <col min="13571" max="13571" width="19.5" style="19" customWidth="1"/>
    <col min="13572" max="13572" width="19.125" style="19" customWidth="1"/>
    <col min="13573" max="13573" width="17.125" style="19" customWidth="1"/>
    <col min="13574" max="13574" width="10.25" style="19" customWidth="1"/>
    <col min="13575" max="13575" width="9.75" style="19" customWidth="1"/>
    <col min="13576" max="13576" width="8.5" style="19" customWidth="1"/>
    <col min="13577" max="13577" width="9.125" style="19" customWidth="1"/>
    <col min="13578" max="13578" width="5.625" style="19" customWidth="1"/>
    <col min="13579" max="13579" width="10.75" style="19" customWidth="1"/>
    <col min="13580" max="13580" width="8" style="19" customWidth="1"/>
    <col min="13581" max="13825" width="9" style="19"/>
    <col min="13826" max="13826" width="3.125" style="19" customWidth="1"/>
    <col min="13827" max="13827" width="19.5" style="19" customWidth="1"/>
    <col min="13828" max="13828" width="19.125" style="19" customWidth="1"/>
    <col min="13829" max="13829" width="17.125" style="19" customWidth="1"/>
    <col min="13830" max="13830" width="10.25" style="19" customWidth="1"/>
    <col min="13831" max="13831" width="9.75" style="19" customWidth="1"/>
    <col min="13832" max="13832" width="8.5" style="19" customWidth="1"/>
    <col min="13833" max="13833" width="9.125" style="19" customWidth="1"/>
    <col min="13834" max="13834" width="5.625" style="19" customWidth="1"/>
    <col min="13835" max="13835" width="10.75" style="19" customWidth="1"/>
    <col min="13836" max="13836" width="8" style="19" customWidth="1"/>
    <col min="13837" max="14081" width="9" style="19"/>
    <col min="14082" max="14082" width="3.125" style="19" customWidth="1"/>
    <col min="14083" max="14083" width="19.5" style="19" customWidth="1"/>
    <col min="14084" max="14084" width="19.125" style="19" customWidth="1"/>
    <col min="14085" max="14085" width="17.125" style="19" customWidth="1"/>
    <col min="14086" max="14086" width="10.25" style="19" customWidth="1"/>
    <col min="14087" max="14087" width="9.75" style="19" customWidth="1"/>
    <col min="14088" max="14088" width="8.5" style="19" customWidth="1"/>
    <col min="14089" max="14089" width="9.125" style="19" customWidth="1"/>
    <col min="14090" max="14090" width="5.625" style="19" customWidth="1"/>
    <col min="14091" max="14091" width="10.75" style="19" customWidth="1"/>
    <col min="14092" max="14092" width="8" style="19" customWidth="1"/>
    <col min="14093" max="14337" width="9" style="19"/>
    <col min="14338" max="14338" width="3.125" style="19" customWidth="1"/>
    <col min="14339" max="14339" width="19.5" style="19" customWidth="1"/>
    <col min="14340" max="14340" width="19.125" style="19" customWidth="1"/>
    <col min="14341" max="14341" width="17.125" style="19" customWidth="1"/>
    <col min="14342" max="14342" width="10.25" style="19" customWidth="1"/>
    <col min="14343" max="14343" width="9.75" style="19" customWidth="1"/>
    <col min="14344" max="14344" width="8.5" style="19" customWidth="1"/>
    <col min="14345" max="14345" width="9.125" style="19" customWidth="1"/>
    <col min="14346" max="14346" width="5.625" style="19" customWidth="1"/>
    <col min="14347" max="14347" width="10.75" style="19" customWidth="1"/>
    <col min="14348" max="14348" width="8" style="19" customWidth="1"/>
    <col min="14349" max="14593" width="9" style="19"/>
    <col min="14594" max="14594" width="3.125" style="19" customWidth="1"/>
    <col min="14595" max="14595" width="19.5" style="19" customWidth="1"/>
    <col min="14596" max="14596" width="19.125" style="19" customWidth="1"/>
    <col min="14597" max="14597" width="17.125" style="19" customWidth="1"/>
    <col min="14598" max="14598" width="10.25" style="19" customWidth="1"/>
    <col min="14599" max="14599" width="9.75" style="19" customWidth="1"/>
    <col min="14600" max="14600" width="8.5" style="19" customWidth="1"/>
    <col min="14601" max="14601" width="9.125" style="19" customWidth="1"/>
    <col min="14602" max="14602" width="5.625" style="19" customWidth="1"/>
    <col min="14603" max="14603" width="10.75" style="19" customWidth="1"/>
    <col min="14604" max="14604" width="8" style="19" customWidth="1"/>
    <col min="14605" max="14849" width="9" style="19"/>
    <col min="14850" max="14850" width="3.125" style="19" customWidth="1"/>
    <col min="14851" max="14851" width="19.5" style="19" customWidth="1"/>
    <col min="14852" max="14852" width="19.125" style="19" customWidth="1"/>
    <col min="14853" max="14853" width="17.125" style="19" customWidth="1"/>
    <col min="14854" max="14854" width="10.25" style="19" customWidth="1"/>
    <col min="14855" max="14855" width="9.75" style="19" customWidth="1"/>
    <col min="14856" max="14856" width="8.5" style="19" customWidth="1"/>
    <col min="14857" max="14857" width="9.125" style="19" customWidth="1"/>
    <col min="14858" max="14858" width="5.625" style="19" customWidth="1"/>
    <col min="14859" max="14859" width="10.75" style="19" customWidth="1"/>
    <col min="14860" max="14860" width="8" style="19" customWidth="1"/>
    <col min="14861" max="15105" width="9" style="19"/>
    <col min="15106" max="15106" width="3.125" style="19" customWidth="1"/>
    <col min="15107" max="15107" width="19.5" style="19" customWidth="1"/>
    <col min="15108" max="15108" width="19.125" style="19" customWidth="1"/>
    <col min="15109" max="15109" width="17.125" style="19" customWidth="1"/>
    <col min="15110" max="15110" width="10.25" style="19" customWidth="1"/>
    <col min="15111" max="15111" width="9.75" style="19" customWidth="1"/>
    <col min="15112" max="15112" width="8.5" style="19" customWidth="1"/>
    <col min="15113" max="15113" width="9.125" style="19" customWidth="1"/>
    <col min="15114" max="15114" width="5.625" style="19" customWidth="1"/>
    <col min="15115" max="15115" width="10.75" style="19" customWidth="1"/>
    <col min="15116" max="15116" width="8" style="19" customWidth="1"/>
    <col min="15117" max="15361" width="9" style="19"/>
    <col min="15362" max="15362" width="3.125" style="19" customWidth="1"/>
    <col min="15363" max="15363" width="19.5" style="19" customWidth="1"/>
    <col min="15364" max="15364" width="19.125" style="19" customWidth="1"/>
    <col min="15365" max="15365" width="17.125" style="19" customWidth="1"/>
    <col min="15366" max="15366" width="10.25" style="19" customWidth="1"/>
    <col min="15367" max="15367" width="9.75" style="19" customWidth="1"/>
    <col min="15368" max="15368" width="8.5" style="19" customWidth="1"/>
    <col min="15369" max="15369" width="9.125" style="19" customWidth="1"/>
    <col min="15370" max="15370" width="5.625" style="19" customWidth="1"/>
    <col min="15371" max="15371" width="10.75" style="19" customWidth="1"/>
    <col min="15372" max="15372" width="8" style="19" customWidth="1"/>
    <col min="15373" max="15617" width="9" style="19"/>
    <col min="15618" max="15618" width="3.125" style="19" customWidth="1"/>
    <col min="15619" max="15619" width="19.5" style="19" customWidth="1"/>
    <col min="15620" max="15620" width="19.125" style="19" customWidth="1"/>
    <col min="15621" max="15621" width="17.125" style="19" customWidth="1"/>
    <col min="15622" max="15622" width="10.25" style="19" customWidth="1"/>
    <col min="15623" max="15623" width="9.75" style="19" customWidth="1"/>
    <col min="15624" max="15624" width="8.5" style="19" customWidth="1"/>
    <col min="15625" max="15625" width="9.125" style="19" customWidth="1"/>
    <col min="15626" max="15626" width="5.625" style="19" customWidth="1"/>
    <col min="15627" max="15627" width="10.75" style="19" customWidth="1"/>
    <col min="15628" max="15628" width="8" style="19" customWidth="1"/>
    <col min="15629" max="15873" width="9" style="19"/>
    <col min="15874" max="15874" width="3.125" style="19" customWidth="1"/>
    <col min="15875" max="15875" width="19.5" style="19" customWidth="1"/>
    <col min="15876" max="15876" width="19.125" style="19" customWidth="1"/>
    <col min="15877" max="15877" width="17.125" style="19" customWidth="1"/>
    <col min="15878" max="15878" width="10.25" style="19" customWidth="1"/>
    <col min="15879" max="15879" width="9.75" style="19" customWidth="1"/>
    <col min="15880" max="15880" width="8.5" style="19" customWidth="1"/>
    <col min="15881" max="15881" width="9.125" style="19" customWidth="1"/>
    <col min="15882" max="15882" width="5.625" style="19" customWidth="1"/>
    <col min="15883" max="15883" width="10.75" style="19" customWidth="1"/>
    <col min="15884" max="15884" width="8" style="19" customWidth="1"/>
    <col min="15885" max="16129" width="9" style="19"/>
    <col min="16130" max="16130" width="3.125" style="19" customWidth="1"/>
    <col min="16131" max="16131" width="19.5" style="19" customWidth="1"/>
    <col min="16132" max="16132" width="19.125" style="19" customWidth="1"/>
    <col min="16133" max="16133" width="17.125" style="19" customWidth="1"/>
    <col min="16134" max="16134" width="10.25" style="19" customWidth="1"/>
    <col min="16135" max="16135" width="9.75" style="19" customWidth="1"/>
    <col min="16136" max="16136" width="8.5" style="19" customWidth="1"/>
    <col min="16137" max="16137" width="9.125" style="19" customWidth="1"/>
    <col min="16138" max="16138" width="5.625" style="19" customWidth="1"/>
    <col min="16139" max="16139" width="10.75" style="19" customWidth="1"/>
    <col min="16140" max="16140" width="8" style="19" customWidth="1"/>
    <col min="16141" max="16384" width="9" style="19"/>
  </cols>
  <sheetData>
    <row r="1" spans="1:14" x14ac:dyDescent="0.3">
      <c r="B1" s="274" t="s">
        <v>405</v>
      </c>
      <c r="L1" s="275"/>
    </row>
    <row r="2" spans="1:14" ht="18.75" customHeight="1" x14ac:dyDescent="0.3">
      <c r="A2" s="399" t="s">
        <v>3</v>
      </c>
      <c r="B2" s="399" t="s">
        <v>431</v>
      </c>
      <c r="C2" s="399" t="s">
        <v>4</v>
      </c>
      <c r="D2" s="276" t="s">
        <v>5</v>
      </c>
      <c r="E2" s="409" t="s">
        <v>6</v>
      </c>
      <c r="F2" s="410"/>
      <c r="G2" s="410"/>
      <c r="H2" s="410"/>
      <c r="I2" s="411"/>
      <c r="J2" s="276" t="s">
        <v>7</v>
      </c>
      <c r="K2" s="405" t="s">
        <v>8</v>
      </c>
      <c r="L2" s="406" t="s">
        <v>9</v>
      </c>
    </row>
    <row r="3" spans="1:14" x14ac:dyDescent="0.3">
      <c r="A3" s="399"/>
      <c r="B3" s="399"/>
      <c r="C3" s="399"/>
      <c r="D3" s="170" t="s">
        <v>176</v>
      </c>
      <c r="E3" s="276">
        <v>2561</v>
      </c>
      <c r="F3" s="276">
        <v>2562</v>
      </c>
      <c r="G3" s="276">
        <v>2563</v>
      </c>
      <c r="H3" s="276">
        <v>2564</v>
      </c>
      <c r="I3" s="276">
        <v>2565</v>
      </c>
      <c r="J3" s="170" t="s">
        <v>11</v>
      </c>
      <c r="K3" s="412"/>
      <c r="L3" s="407"/>
    </row>
    <row r="4" spans="1:14" x14ac:dyDescent="0.3">
      <c r="A4" s="399"/>
      <c r="B4" s="399"/>
      <c r="C4" s="399"/>
      <c r="D4" s="277" t="s">
        <v>177</v>
      </c>
      <c r="E4" s="278" t="s">
        <v>13</v>
      </c>
      <c r="F4" s="278" t="s">
        <v>13</v>
      </c>
      <c r="G4" s="278" t="s">
        <v>13</v>
      </c>
      <c r="H4" s="278" t="s">
        <v>13</v>
      </c>
      <c r="I4" s="278" t="s">
        <v>13</v>
      </c>
      <c r="J4" s="277"/>
      <c r="K4" s="413"/>
      <c r="L4" s="408"/>
    </row>
    <row r="5" spans="1:14" ht="75" x14ac:dyDescent="0.3">
      <c r="A5" s="56">
        <v>1</v>
      </c>
      <c r="B5" s="339" t="s">
        <v>391</v>
      </c>
      <c r="C5" s="340" t="s">
        <v>390</v>
      </c>
      <c r="D5" s="316" t="s">
        <v>394</v>
      </c>
      <c r="E5" s="37">
        <v>300000</v>
      </c>
      <c r="F5" s="279">
        <v>300000</v>
      </c>
      <c r="G5" s="279">
        <v>450000</v>
      </c>
      <c r="H5" s="279">
        <v>450000</v>
      </c>
      <c r="I5" s="279">
        <v>450000</v>
      </c>
      <c r="J5" s="341" t="s">
        <v>389</v>
      </c>
      <c r="K5" s="190" t="s">
        <v>392</v>
      </c>
      <c r="L5" s="342" t="s">
        <v>393</v>
      </c>
    </row>
    <row r="6" spans="1:14" x14ac:dyDescent="0.3">
      <c r="A6" s="14">
        <v>2</v>
      </c>
      <c r="B6" s="13" t="s">
        <v>318</v>
      </c>
      <c r="C6" s="14" t="s">
        <v>395</v>
      </c>
      <c r="D6" s="14" t="s">
        <v>319</v>
      </c>
      <c r="E6" s="53">
        <v>100000</v>
      </c>
      <c r="F6" s="17">
        <v>100000</v>
      </c>
      <c r="G6" s="16"/>
      <c r="H6" s="346"/>
      <c r="I6" s="17"/>
      <c r="J6" s="13" t="s">
        <v>319</v>
      </c>
      <c r="K6" s="14" t="s">
        <v>316</v>
      </c>
      <c r="L6" s="280" t="s">
        <v>56</v>
      </c>
    </row>
    <row r="7" spans="1:14" ht="131.25" x14ac:dyDescent="0.3">
      <c r="A7" s="273">
        <v>3</v>
      </c>
      <c r="B7" s="187" t="s">
        <v>320</v>
      </c>
      <c r="C7" s="187" t="s">
        <v>321</v>
      </c>
      <c r="D7" s="187" t="s">
        <v>322</v>
      </c>
      <c r="E7" s="281">
        <v>150000</v>
      </c>
      <c r="F7" s="281">
        <v>150000</v>
      </c>
      <c r="G7" s="281"/>
      <c r="H7" s="281"/>
      <c r="I7" s="281"/>
      <c r="J7" s="339" t="s">
        <v>389</v>
      </c>
      <c r="K7" s="340" t="s">
        <v>328</v>
      </c>
      <c r="L7" s="343" t="s">
        <v>323</v>
      </c>
    </row>
    <row r="8" spans="1:14" ht="21.75" customHeight="1" x14ac:dyDescent="0.3">
      <c r="A8" s="22">
        <v>4</v>
      </c>
      <c r="B8" s="14" t="s">
        <v>324</v>
      </c>
      <c r="C8" s="14" t="s">
        <v>325</v>
      </c>
      <c r="D8" s="14" t="s">
        <v>326</v>
      </c>
      <c r="E8" s="16">
        <v>20000</v>
      </c>
      <c r="F8" s="17">
        <v>20000</v>
      </c>
      <c r="G8" s="16"/>
      <c r="H8" s="17"/>
      <c r="I8" s="17"/>
      <c r="J8" s="339" t="s">
        <v>389</v>
      </c>
      <c r="K8" s="22"/>
      <c r="L8" s="280" t="s">
        <v>56</v>
      </c>
    </row>
    <row r="9" spans="1:14" x14ac:dyDescent="0.3">
      <c r="A9" s="22"/>
      <c r="B9" s="22" t="s">
        <v>327</v>
      </c>
      <c r="C9" s="22" t="s">
        <v>328</v>
      </c>
      <c r="D9" s="22"/>
      <c r="E9" s="24"/>
      <c r="F9" s="25"/>
      <c r="G9" s="24"/>
      <c r="H9" s="25"/>
      <c r="I9" s="25"/>
      <c r="J9" s="21"/>
      <c r="K9" s="22"/>
      <c r="L9" s="55"/>
    </row>
    <row r="10" spans="1:14" ht="21" customHeight="1" x14ac:dyDescent="0.3">
      <c r="A10" s="14">
        <v>5</v>
      </c>
      <c r="B10" s="54" t="s">
        <v>329</v>
      </c>
      <c r="C10" s="14" t="s">
        <v>330</v>
      </c>
      <c r="D10" s="54" t="s">
        <v>331</v>
      </c>
      <c r="E10" s="17">
        <v>50000</v>
      </c>
      <c r="F10" s="17">
        <v>50000</v>
      </c>
      <c r="G10" s="53"/>
      <c r="H10" s="17"/>
      <c r="I10" s="17"/>
      <c r="J10" s="339" t="s">
        <v>389</v>
      </c>
      <c r="K10" s="22"/>
      <c r="L10" s="280" t="s">
        <v>56</v>
      </c>
      <c r="N10" s="19">
        <v>1</v>
      </c>
    </row>
    <row r="11" spans="1:14" x14ac:dyDescent="0.3">
      <c r="A11" s="22"/>
      <c r="B11" s="22" t="s">
        <v>396</v>
      </c>
      <c r="C11" s="33" t="s">
        <v>332</v>
      </c>
      <c r="D11" s="52" t="s">
        <v>333</v>
      </c>
      <c r="E11" s="36"/>
      <c r="F11" s="31"/>
      <c r="G11" s="30"/>
      <c r="H11" s="31"/>
      <c r="I11" s="31"/>
      <c r="J11" s="28"/>
      <c r="K11" s="22"/>
      <c r="L11" s="55"/>
    </row>
    <row r="12" spans="1:14" s="130" customFormat="1" x14ac:dyDescent="0.2">
      <c r="A12" s="57">
        <v>6</v>
      </c>
      <c r="B12" s="57" t="s">
        <v>334</v>
      </c>
      <c r="C12" s="56" t="s">
        <v>426</v>
      </c>
      <c r="D12" s="56" t="s">
        <v>335</v>
      </c>
      <c r="E12" s="336">
        <v>2786000</v>
      </c>
      <c r="F12" s="336">
        <v>2786000</v>
      </c>
      <c r="G12" s="336">
        <v>2786000</v>
      </c>
      <c r="H12" s="336">
        <v>2786000</v>
      </c>
      <c r="I12" s="336">
        <v>2786000</v>
      </c>
      <c r="J12" s="57" t="s">
        <v>397</v>
      </c>
      <c r="K12" s="61"/>
      <c r="L12" s="338" t="s">
        <v>201</v>
      </c>
    </row>
    <row r="13" spans="1:14" s="130" customFormat="1" x14ac:dyDescent="0.2">
      <c r="A13" s="62"/>
      <c r="B13" s="62" t="s">
        <v>336</v>
      </c>
      <c r="C13" s="61" t="s">
        <v>427</v>
      </c>
      <c r="D13" s="61" t="s">
        <v>41</v>
      </c>
      <c r="E13" s="337">
        <v>1500000</v>
      </c>
      <c r="F13" s="337">
        <v>1500000</v>
      </c>
      <c r="G13" s="337">
        <v>1500000</v>
      </c>
      <c r="H13" s="337">
        <v>1500000</v>
      </c>
      <c r="I13" s="337">
        <v>1500000</v>
      </c>
      <c r="J13" s="62"/>
      <c r="K13" s="61"/>
      <c r="L13" s="66"/>
    </row>
    <row r="14" spans="1:14" s="130" customFormat="1" x14ac:dyDescent="0.2">
      <c r="A14" s="68"/>
      <c r="B14" s="68" t="s">
        <v>207</v>
      </c>
      <c r="C14" s="67" t="s">
        <v>428</v>
      </c>
      <c r="D14" s="67"/>
      <c r="E14" s="69"/>
      <c r="F14" s="39"/>
      <c r="G14" s="39"/>
      <c r="H14" s="39"/>
      <c r="I14" s="39"/>
      <c r="J14" s="68"/>
      <c r="K14" s="67"/>
      <c r="L14" s="72"/>
    </row>
    <row r="15" spans="1:14" x14ac:dyDescent="0.3">
      <c r="A15" s="381"/>
      <c r="B15" s="382" t="s">
        <v>452</v>
      </c>
      <c r="C15" s="382"/>
      <c r="D15" s="383"/>
      <c r="E15" s="392">
        <f>SUM(E17)</f>
        <v>4906000</v>
      </c>
      <c r="F15" s="392">
        <f t="shared" ref="F15:I15" si="0">SUM(F17)</f>
        <v>4906000</v>
      </c>
      <c r="G15" s="392">
        <f t="shared" si="0"/>
        <v>4736000</v>
      </c>
      <c r="H15" s="392">
        <f t="shared" si="0"/>
        <v>4736000</v>
      </c>
      <c r="I15" s="392">
        <f t="shared" si="0"/>
        <v>4736000</v>
      </c>
      <c r="J15" s="42"/>
      <c r="K15" s="42">
        <v>91</v>
      </c>
      <c r="L15" s="282"/>
    </row>
    <row r="16" spans="1:14" x14ac:dyDescent="0.3">
      <c r="A16" s="42"/>
      <c r="B16" s="42"/>
      <c r="C16" s="42"/>
      <c r="D16" s="42"/>
      <c r="E16" s="24"/>
      <c r="F16" s="24"/>
      <c r="G16" s="24"/>
      <c r="H16" s="24"/>
      <c r="I16" s="24"/>
      <c r="J16" s="42"/>
      <c r="K16" s="42"/>
      <c r="L16" s="282">
        <v>108</v>
      </c>
    </row>
    <row r="17" spans="1:12" x14ac:dyDescent="0.3">
      <c r="A17" s="42"/>
      <c r="B17" s="42"/>
      <c r="C17" s="42"/>
      <c r="D17" s="42"/>
      <c r="E17" s="24">
        <f>SUM(E5:E14)</f>
        <v>4906000</v>
      </c>
      <c r="F17" s="24">
        <f t="shared" ref="F17:I17" si="1">SUM(F5:F14)</f>
        <v>4906000</v>
      </c>
      <c r="G17" s="24">
        <f t="shared" si="1"/>
        <v>4736000</v>
      </c>
      <c r="H17" s="24">
        <f t="shared" si="1"/>
        <v>4736000</v>
      </c>
      <c r="I17" s="24">
        <f t="shared" si="1"/>
        <v>4736000</v>
      </c>
      <c r="J17" s="42"/>
      <c r="K17" s="42"/>
      <c r="L17" s="282"/>
    </row>
    <row r="18" spans="1:12" x14ac:dyDescent="0.3">
      <c r="A18" s="42"/>
      <c r="B18" s="42"/>
      <c r="C18" s="42"/>
      <c r="D18" s="42"/>
      <c r="E18" s="24"/>
      <c r="F18" s="24"/>
      <c r="G18" s="24"/>
      <c r="H18" s="24"/>
      <c r="I18" s="24"/>
      <c r="J18" s="42"/>
      <c r="K18" s="42"/>
      <c r="L18" s="282"/>
    </row>
    <row r="19" spans="1:12" x14ac:dyDescent="0.3">
      <c r="A19" s="42"/>
      <c r="B19" s="42"/>
      <c r="C19" s="42"/>
      <c r="D19" s="42"/>
      <c r="E19" s="24"/>
      <c r="F19" s="24"/>
      <c r="G19" s="24"/>
      <c r="H19" s="24"/>
      <c r="I19" s="24"/>
      <c r="J19" s="42"/>
      <c r="K19" s="42"/>
      <c r="L19" s="282"/>
    </row>
    <row r="20" spans="1:12" x14ac:dyDescent="0.3">
      <c r="A20" s="42"/>
      <c r="B20" s="42"/>
      <c r="C20" s="42"/>
      <c r="D20" s="42"/>
      <c r="E20" s="24">
        <v>6</v>
      </c>
      <c r="F20" s="24">
        <v>6</v>
      </c>
      <c r="G20" s="24">
        <v>2</v>
      </c>
      <c r="H20" s="24">
        <v>2</v>
      </c>
      <c r="I20" s="24">
        <v>2</v>
      </c>
      <c r="J20" s="42"/>
      <c r="K20" s="42"/>
      <c r="L20" s="282"/>
    </row>
    <row r="21" spans="1:12" x14ac:dyDescent="0.3">
      <c r="A21" s="42"/>
      <c r="B21" s="42"/>
      <c r="C21" s="42"/>
      <c r="D21" s="42"/>
      <c r="E21" s="24"/>
      <c r="F21" s="24"/>
      <c r="G21" s="24"/>
      <c r="H21" s="24"/>
      <c r="I21" s="24"/>
      <c r="J21" s="42"/>
      <c r="K21" s="42"/>
      <c r="L21" s="282"/>
    </row>
    <row r="22" spans="1:12" x14ac:dyDescent="0.3">
      <c r="A22" s="42"/>
      <c r="B22" s="42"/>
      <c r="C22" s="42"/>
      <c r="D22" s="42"/>
      <c r="E22" s="24"/>
      <c r="F22" s="24"/>
      <c r="G22" s="24"/>
      <c r="H22" s="24"/>
      <c r="I22" s="24"/>
      <c r="J22" s="42"/>
      <c r="K22" s="42"/>
      <c r="L22" s="282">
        <v>79</v>
      </c>
    </row>
    <row r="23" spans="1:12" x14ac:dyDescent="0.3">
      <c r="A23" s="42"/>
      <c r="B23" s="42"/>
      <c r="C23" s="42"/>
      <c r="D23" s="42"/>
      <c r="E23" s="24"/>
      <c r="F23" s="24"/>
      <c r="G23" s="24"/>
      <c r="H23" s="24"/>
      <c r="I23" s="24"/>
      <c r="J23" s="42"/>
      <c r="K23" s="42"/>
      <c r="L23" s="282"/>
    </row>
    <row r="24" spans="1:12" x14ac:dyDescent="0.3">
      <c r="A24" s="42"/>
      <c r="B24" s="42"/>
      <c r="C24" s="42"/>
      <c r="D24" s="42"/>
      <c r="E24" s="24"/>
      <c r="F24" s="24"/>
      <c r="G24" s="24"/>
      <c r="H24" s="24"/>
      <c r="I24" s="24"/>
      <c r="J24" s="42"/>
      <c r="K24" s="42"/>
      <c r="L24" s="282"/>
    </row>
    <row r="25" spans="1:12" x14ac:dyDescent="0.3">
      <c r="A25" s="42"/>
      <c r="B25" s="42"/>
      <c r="C25" s="42"/>
      <c r="D25" s="42"/>
      <c r="E25" s="283"/>
      <c r="F25" s="283"/>
      <c r="G25" s="283"/>
      <c r="H25" s="283"/>
      <c r="I25" s="283"/>
      <c r="J25" s="42"/>
      <c r="K25" s="42"/>
      <c r="L25" s="282"/>
    </row>
    <row r="26" spans="1:12" x14ac:dyDescent="0.3">
      <c r="A26" s="42"/>
      <c r="B26" s="42"/>
      <c r="C26" s="42"/>
      <c r="D26" s="42"/>
      <c r="E26" s="24"/>
      <c r="F26" s="24"/>
      <c r="G26" s="24"/>
      <c r="H26" s="24"/>
      <c r="I26" s="24"/>
      <c r="J26" s="42"/>
      <c r="K26" s="42"/>
      <c r="L26" s="282"/>
    </row>
    <row r="27" spans="1:12" x14ac:dyDescent="0.3">
      <c r="A27" s="42"/>
      <c r="B27" s="42"/>
      <c r="C27" s="42"/>
      <c r="D27" s="42"/>
      <c r="E27" s="24"/>
      <c r="F27" s="24"/>
      <c r="G27" s="24"/>
      <c r="H27" s="24"/>
      <c r="I27" s="24"/>
      <c r="J27" s="42"/>
      <c r="K27" s="42"/>
      <c r="L27" s="282"/>
    </row>
    <row r="28" spans="1:12" x14ac:dyDescent="0.3">
      <c r="A28" s="42"/>
      <c r="B28" s="42"/>
      <c r="C28" s="42"/>
      <c r="D28" s="42"/>
      <c r="E28" s="24"/>
      <c r="F28" s="24"/>
      <c r="G28" s="24"/>
      <c r="H28" s="24"/>
      <c r="I28" s="24"/>
      <c r="J28" s="42"/>
      <c r="K28" s="42"/>
      <c r="L28" s="282"/>
    </row>
    <row r="29" spans="1:12" x14ac:dyDescent="0.3">
      <c r="A29" s="42"/>
      <c r="B29" s="42"/>
      <c r="C29" s="42"/>
      <c r="D29" s="42"/>
      <c r="E29" s="24"/>
      <c r="F29" s="24"/>
      <c r="G29" s="24"/>
      <c r="H29" s="24"/>
      <c r="I29" s="24"/>
      <c r="J29" s="42"/>
      <c r="K29" s="42"/>
      <c r="L29" s="282"/>
    </row>
    <row r="30" spans="1:12" x14ac:dyDescent="0.3">
      <c r="A30" s="42"/>
      <c r="B30" s="42"/>
      <c r="C30" s="42"/>
      <c r="D30" s="42"/>
      <c r="E30" s="24"/>
      <c r="F30" s="24"/>
      <c r="G30" s="24"/>
      <c r="H30" s="24"/>
      <c r="I30" s="24"/>
      <c r="J30" s="42"/>
      <c r="K30" s="42"/>
      <c r="L30" s="282"/>
    </row>
    <row r="31" spans="1:12" x14ac:dyDescent="0.3">
      <c r="A31" s="42"/>
      <c r="B31" s="42"/>
      <c r="C31" s="42"/>
      <c r="D31" s="42"/>
      <c r="E31" s="24"/>
      <c r="F31" s="24"/>
      <c r="G31" s="24"/>
      <c r="H31" s="24"/>
      <c r="I31" s="24"/>
      <c r="J31" s="42"/>
      <c r="K31" s="42"/>
      <c r="L31" s="282">
        <v>72</v>
      </c>
    </row>
    <row r="32" spans="1:12" x14ac:dyDescent="0.3">
      <c r="A32" s="42"/>
      <c r="B32" s="42"/>
      <c r="C32" s="42"/>
      <c r="D32" s="42"/>
      <c r="E32" s="24"/>
      <c r="F32" s="24"/>
      <c r="G32" s="24"/>
      <c r="H32" s="24"/>
      <c r="I32" s="24"/>
      <c r="J32" s="42"/>
      <c r="K32" s="42"/>
      <c r="L32" s="282"/>
    </row>
    <row r="33" spans="5:9" x14ac:dyDescent="0.3">
      <c r="E33" s="335"/>
      <c r="F33" s="335"/>
      <c r="G33" s="335"/>
      <c r="H33" s="335"/>
      <c r="I33" s="335"/>
    </row>
  </sheetData>
  <mergeCells count="6">
    <mergeCell ref="L2:L4"/>
    <mergeCell ref="A2:A4"/>
    <mergeCell ref="B2:B4"/>
    <mergeCell ref="C2:C4"/>
    <mergeCell ref="E2:I2"/>
    <mergeCell ref="K2:K4"/>
  </mergeCells>
  <pageMargins left="0.70866141732283472" right="0.70866141732283472" top="1.1811023622047245" bottom="0.7086614173228347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20" zoomScaleSheetLayoutView="100" workbookViewId="0">
      <selection activeCell="D8" sqref="D8"/>
    </sheetView>
  </sheetViews>
  <sheetFormatPr defaultRowHeight="18.75" x14ac:dyDescent="0.3"/>
  <cols>
    <col min="1" max="1" width="3.25" style="232" customWidth="1"/>
    <col min="2" max="2" width="16.125" style="232" customWidth="1"/>
    <col min="3" max="3" width="16.625" style="232" customWidth="1"/>
    <col min="4" max="4" width="12.375" style="232" customWidth="1"/>
    <col min="5" max="6" width="10" style="232" customWidth="1"/>
    <col min="7" max="7" width="10.125" style="232" customWidth="1"/>
    <col min="8" max="8" width="9.875" style="232" customWidth="1"/>
    <col min="9" max="9" width="10.75" style="232" customWidth="1"/>
    <col min="10" max="10" width="6.625" style="232" customWidth="1"/>
    <col min="11" max="11" width="11.125" style="232" customWidth="1"/>
    <col min="12" max="12" width="7" style="232" customWidth="1"/>
    <col min="13" max="257" width="9" style="232"/>
    <col min="258" max="258" width="3.125" style="232" customWidth="1"/>
    <col min="259" max="259" width="16.75" style="232" customWidth="1"/>
    <col min="260" max="260" width="18.5" style="232" customWidth="1"/>
    <col min="261" max="261" width="13.625" style="232" customWidth="1"/>
    <col min="262" max="263" width="10" style="232" customWidth="1"/>
    <col min="264" max="264" width="10.125" style="232" customWidth="1"/>
    <col min="265" max="265" width="10.75" style="232" customWidth="1"/>
    <col min="266" max="266" width="7.375" style="232" customWidth="1"/>
    <col min="267" max="267" width="11.125" style="232" customWidth="1"/>
    <col min="268" max="268" width="7.75" style="232" customWidth="1"/>
    <col min="269" max="513" width="9" style="232"/>
    <col min="514" max="514" width="3.125" style="232" customWidth="1"/>
    <col min="515" max="515" width="16.75" style="232" customWidth="1"/>
    <col min="516" max="516" width="18.5" style="232" customWidth="1"/>
    <col min="517" max="517" width="13.625" style="232" customWidth="1"/>
    <col min="518" max="519" width="10" style="232" customWidth="1"/>
    <col min="520" max="520" width="10.125" style="232" customWidth="1"/>
    <col min="521" max="521" width="10.75" style="232" customWidth="1"/>
    <col min="522" max="522" width="7.375" style="232" customWidth="1"/>
    <col min="523" max="523" width="11.125" style="232" customWidth="1"/>
    <col min="524" max="524" width="7.75" style="232" customWidth="1"/>
    <col min="525" max="769" width="9" style="232"/>
    <col min="770" max="770" width="3.125" style="232" customWidth="1"/>
    <col min="771" max="771" width="16.75" style="232" customWidth="1"/>
    <col min="772" max="772" width="18.5" style="232" customWidth="1"/>
    <col min="773" max="773" width="13.625" style="232" customWidth="1"/>
    <col min="774" max="775" width="10" style="232" customWidth="1"/>
    <col min="776" max="776" width="10.125" style="232" customWidth="1"/>
    <col min="777" max="777" width="10.75" style="232" customWidth="1"/>
    <col min="778" max="778" width="7.375" style="232" customWidth="1"/>
    <col min="779" max="779" width="11.125" style="232" customWidth="1"/>
    <col min="780" max="780" width="7.75" style="232" customWidth="1"/>
    <col min="781" max="1025" width="9" style="232"/>
    <col min="1026" max="1026" width="3.125" style="232" customWidth="1"/>
    <col min="1027" max="1027" width="16.75" style="232" customWidth="1"/>
    <col min="1028" max="1028" width="18.5" style="232" customWidth="1"/>
    <col min="1029" max="1029" width="13.625" style="232" customWidth="1"/>
    <col min="1030" max="1031" width="10" style="232" customWidth="1"/>
    <col min="1032" max="1032" width="10.125" style="232" customWidth="1"/>
    <col min="1033" max="1033" width="10.75" style="232" customWidth="1"/>
    <col min="1034" max="1034" width="7.375" style="232" customWidth="1"/>
    <col min="1035" max="1035" width="11.125" style="232" customWidth="1"/>
    <col min="1036" max="1036" width="7.75" style="232" customWidth="1"/>
    <col min="1037" max="1281" width="9" style="232"/>
    <col min="1282" max="1282" width="3.125" style="232" customWidth="1"/>
    <col min="1283" max="1283" width="16.75" style="232" customWidth="1"/>
    <col min="1284" max="1284" width="18.5" style="232" customWidth="1"/>
    <col min="1285" max="1285" width="13.625" style="232" customWidth="1"/>
    <col min="1286" max="1287" width="10" style="232" customWidth="1"/>
    <col min="1288" max="1288" width="10.125" style="232" customWidth="1"/>
    <col min="1289" max="1289" width="10.75" style="232" customWidth="1"/>
    <col min="1290" max="1290" width="7.375" style="232" customWidth="1"/>
    <col min="1291" max="1291" width="11.125" style="232" customWidth="1"/>
    <col min="1292" max="1292" width="7.75" style="232" customWidth="1"/>
    <col min="1293" max="1537" width="9" style="232"/>
    <col min="1538" max="1538" width="3.125" style="232" customWidth="1"/>
    <col min="1539" max="1539" width="16.75" style="232" customWidth="1"/>
    <col min="1540" max="1540" width="18.5" style="232" customWidth="1"/>
    <col min="1541" max="1541" width="13.625" style="232" customWidth="1"/>
    <col min="1542" max="1543" width="10" style="232" customWidth="1"/>
    <col min="1544" max="1544" width="10.125" style="232" customWidth="1"/>
    <col min="1545" max="1545" width="10.75" style="232" customWidth="1"/>
    <col min="1546" max="1546" width="7.375" style="232" customWidth="1"/>
    <col min="1547" max="1547" width="11.125" style="232" customWidth="1"/>
    <col min="1548" max="1548" width="7.75" style="232" customWidth="1"/>
    <col min="1549" max="1793" width="9" style="232"/>
    <col min="1794" max="1794" width="3.125" style="232" customWidth="1"/>
    <col min="1795" max="1795" width="16.75" style="232" customWidth="1"/>
    <col min="1796" max="1796" width="18.5" style="232" customWidth="1"/>
    <col min="1797" max="1797" width="13.625" style="232" customWidth="1"/>
    <col min="1798" max="1799" width="10" style="232" customWidth="1"/>
    <col min="1800" max="1800" width="10.125" style="232" customWidth="1"/>
    <col min="1801" max="1801" width="10.75" style="232" customWidth="1"/>
    <col min="1802" max="1802" width="7.375" style="232" customWidth="1"/>
    <col min="1803" max="1803" width="11.125" style="232" customWidth="1"/>
    <col min="1804" max="1804" width="7.75" style="232" customWidth="1"/>
    <col min="1805" max="2049" width="9" style="232"/>
    <col min="2050" max="2050" width="3.125" style="232" customWidth="1"/>
    <col min="2051" max="2051" width="16.75" style="232" customWidth="1"/>
    <col min="2052" max="2052" width="18.5" style="232" customWidth="1"/>
    <col min="2053" max="2053" width="13.625" style="232" customWidth="1"/>
    <col min="2054" max="2055" width="10" style="232" customWidth="1"/>
    <col min="2056" max="2056" width="10.125" style="232" customWidth="1"/>
    <col min="2057" max="2057" width="10.75" style="232" customWidth="1"/>
    <col min="2058" max="2058" width="7.375" style="232" customWidth="1"/>
    <col min="2059" max="2059" width="11.125" style="232" customWidth="1"/>
    <col min="2060" max="2060" width="7.75" style="232" customWidth="1"/>
    <col min="2061" max="2305" width="9" style="232"/>
    <col min="2306" max="2306" width="3.125" style="232" customWidth="1"/>
    <col min="2307" max="2307" width="16.75" style="232" customWidth="1"/>
    <col min="2308" max="2308" width="18.5" style="232" customWidth="1"/>
    <col min="2309" max="2309" width="13.625" style="232" customWidth="1"/>
    <col min="2310" max="2311" width="10" style="232" customWidth="1"/>
    <col min="2312" max="2312" width="10.125" style="232" customWidth="1"/>
    <col min="2313" max="2313" width="10.75" style="232" customWidth="1"/>
    <col min="2314" max="2314" width="7.375" style="232" customWidth="1"/>
    <col min="2315" max="2315" width="11.125" style="232" customWidth="1"/>
    <col min="2316" max="2316" width="7.75" style="232" customWidth="1"/>
    <col min="2317" max="2561" width="9" style="232"/>
    <col min="2562" max="2562" width="3.125" style="232" customWidth="1"/>
    <col min="2563" max="2563" width="16.75" style="232" customWidth="1"/>
    <col min="2564" max="2564" width="18.5" style="232" customWidth="1"/>
    <col min="2565" max="2565" width="13.625" style="232" customWidth="1"/>
    <col min="2566" max="2567" width="10" style="232" customWidth="1"/>
    <col min="2568" max="2568" width="10.125" style="232" customWidth="1"/>
    <col min="2569" max="2569" width="10.75" style="232" customWidth="1"/>
    <col min="2570" max="2570" width="7.375" style="232" customWidth="1"/>
    <col min="2571" max="2571" width="11.125" style="232" customWidth="1"/>
    <col min="2572" max="2572" width="7.75" style="232" customWidth="1"/>
    <col min="2573" max="2817" width="9" style="232"/>
    <col min="2818" max="2818" width="3.125" style="232" customWidth="1"/>
    <col min="2819" max="2819" width="16.75" style="232" customWidth="1"/>
    <col min="2820" max="2820" width="18.5" style="232" customWidth="1"/>
    <col min="2821" max="2821" width="13.625" style="232" customWidth="1"/>
    <col min="2822" max="2823" width="10" style="232" customWidth="1"/>
    <col min="2824" max="2824" width="10.125" style="232" customWidth="1"/>
    <col min="2825" max="2825" width="10.75" style="232" customWidth="1"/>
    <col min="2826" max="2826" width="7.375" style="232" customWidth="1"/>
    <col min="2827" max="2827" width="11.125" style="232" customWidth="1"/>
    <col min="2828" max="2828" width="7.75" style="232" customWidth="1"/>
    <col min="2829" max="3073" width="9" style="232"/>
    <col min="3074" max="3074" width="3.125" style="232" customWidth="1"/>
    <col min="3075" max="3075" width="16.75" style="232" customWidth="1"/>
    <col min="3076" max="3076" width="18.5" style="232" customWidth="1"/>
    <col min="3077" max="3077" width="13.625" style="232" customWidth="1"/>
    <col min="3078" max="3079" width="10" style="232" customWidth="1"/>
    <col min="3080" max="3080" width="10.125" style="232" customWidth="1"/>
    <col min="3081" max="3081" width="10.75" style="232" customWidth="1"/>
    <col min="3082" max="3082" width="7.375" style="232" customWidth="1"/>
    <col min="3083" max="3083" width="11.125" style="232" customWidth="1"/>
    <col min="3084" max="3084" width="7.75" style="232" customWidth="1"/>
    <col min="3085" max="3329" width="9" style="232"/>
    <col min="3330" max="3330" width="3.125" style="232" customWidth="1"/>
    <col min="3331" max="3331" width="16.75" style="232" customWidth="1"/>
    <col min="3332" max="3332" width="18.5" style="232" customWidth="1"/>
    <col min="3333" max="3333" width="13.625" style="232" customWidth="1"/>
    <col min="3334" max="3335" width="10" style="232" customWidth="1"/>
    <col min="3336" max="3336" width="10.125" style="232" customWidth="1"/>
    <col min="3337" max="3337" width="10.75" style="232" customWidth="1"/>
    <col min="3338" max="3338" width="7.375" style="232" customWidth="1"/>
    <col min="3339" max="3339" width="11.125" style="232" customWidth="1"/>
    <col min="3340" max="3340" width="7.75" style="232" customWidth="1"/>
    <col min="3341" max="3585" width="9" style="232"/>
    <col min="3586" max="3586" width="3.125" style="232" customWidth="1"/>
    <col min="3587" max="3587" width="16.75" style="232" customWidth="1"/>
    <col min="3588" max="3588" width="18.5" style="232" customWidth="1"/>
    <col min="3589" max="3589" width="13.625" style="232" customWidth="1"/>
    <col min="3590" max="3591" width="10" style="232" customWidth="1"/>
    <col min="3592" max="3592" width="10.125" style="232" customWidth="1"/>
    <col min="3593" max="3593" width="10.75" style="232" customWidth="1"/>
    <col min="3594" max="3594" width="7.375" style="232" customWidth="1"/>
    <col min="3595" max="3595" width="11.125" style="232" customWidth="1"/>
    <col min="3596" max="3596" width="7.75" style="232" customWidth="1"/>
    <col min="3597" max="3841" width="9" style="232"/>
    <col min="3842" max="3842" width="3.125" style="232" customWidth="1"/>
    <col min="3843" max="3843" width="16.75" style="232" customWidth="1"/>
    <col min="3844" max="3844" width="18.5" style="232" customWidth="1"/>
    <col min="3845" max="3845" width="13.625" style="232" customWidth="1"/>
    <col min="3846" max="3847" width="10" style="232" customWidth="1"/>
    <col min="3848" max="3848" width="10.125" style="232" customWidth="1"/>
    <col min="3849" max="3849" width="10.75" style="232" customWidth="1"/>
    <col min="3850" max="3850" width="7.375" style="232" customWidth="1"/>
    <col min="3851" max="3851" width="11.125" style="232" customWidth="1"/>
    <col min="3852" max="3852" width="7.75" style="232" customWidth="1"/>
    <col min="3853" max="4097" width="9" style="232"/>
    <col min="4098" max="4098" width="3.125" style="232" customWidth="1"/>
    <col min="4099" max="4099" width="16.75" style="232" customWidth="1"/>
    <col min="4100" max="4100" width="18.5" style="232" customWidth="1"/>
    <col min="4101" max="4101" width="13.625" style="232" customWidth="1"/>
    <col min="4102" max="4103" width="10" style="232" customWidth="1"/>
    <col min="4104" max="4104" width="10.125" style="232" customWidth="1"/>
    <col min="4105" max="4105" width="10.75" style="232" customWidth="1"/>
    <col min="4106" max="4106" width="7.375" style="232" customWidth="1"/>
    <col min="4107" max="4107" width="11.125" style="232" customWidth="1"/>
    <col min="4108" max="4108" width="7.75" style="232" customWidth="1"/>
    <col min="4109" max="4353" width="9" style="232"/>
    <col min="4354" max="4354" width="3.125" style="232" customWidth="1"/>
    <col min="4355" max="4355" width="16.75" style="232" customWidth="1"/>
    <col min="4356" max="4356" width="18.5" style="232" customWidth="1"/>
    <col min="4357" max="4357" width="13.625" style="232" customWidth="1"/>
    <col min="4358" max="4359" width="10" style="232" customWidth="1"/>
    <col min="4360" max="4360" width="10.125" style="232" customWidth="1"/>
    <col min="4361" max="4361" width="10.75" style="232" customWidth="1"/>
    <col min="4362" max="4362" width="7.375" style="232" customWidth="1"/>
    <col min="4363" max="4363" width="11.125" style="232" customWidth="1"/>
    <col min="4364" max="4364" width="7.75" style="232" customWidth="1"/>
    <col min="4365" max="4609" width="9" style="232"/>
    <col min="4610" max="4610" width="3.125" style="232" customWidth="1"/>
    <col min="4611" max="4611" width="16.75" style="232" customWidth="1"/>
    <col min="4612" max="4612" width="18.5" style="232" customWidth="1"/>
    <col min="4613" max="4613" width="13.625" style="232" customWidth="1"/>
    <col min="4614" max="4615" width="10" style="232" customWidth="1"/>
    <col min="4616" max="4616" width="10.125" style="232" customWidth="1"/>
    <col min="4617" max="4617" width="10.75" style="232" customWidth="1"/>
    <col min="4618" max="4618" width="7.375" style="232" customWidth="1"/>
    <col min="4619" max="4619" width="11.125" style="232" customWidth="1"/>
    <col min="4620" max="4620" width="7.75" style="232" customWidth="1"/>
    <col min="4621" max="4865" width="9" style="232"/>
    <col min="4866" max="4866" width="3.125" style="232" customWidth="1"/>
    <col min="4867" max="4867" width="16.75" style="232" customWidth="1"/>
    <col min="4868" max="4868" width="18.5" style="232" customWidth="1"/>
    <col min="4869" max="4869" width="13.625" style="232" customWidth="1"/>
    <col min="4870" max="4871" width="10" style="232" customWidth="1"/>
    <col min="4872" max="4872" width="10.125" style="232" customWidth="1"/>
    <col min="4873" max="4873" width="10.75" style="232" customWidth="1"/>
    <col min="4874" max="4874" width="7.375" style="232" customWidth="1"/>
    <col min="4875" max="4875" width="11.125" style="232" customWidth="1"/>
    <col min="4876" max="4876" width="7.75" style="232" customWidth="1"/>
    <col min="4877" max="5121" width="9" style="232"/>
    <col min="5122" max="5122" width="3.125" style="232" customWidth="1"/>
    <col min="5123" max="5123" width="16.75" style="232" customWidth="1"/>
    <col min="5124" max="5124" width="18.5" style="232" customWidth="1"/>
    <col min="5125" max="5125" width="13.625" style="232" customWidth="1"/>
    <col min="5126" max="5127" width="10" style="232" customWidth="1"/>
    <col min="5128" max="5128" width="10.125" style="232" customWidth="1"/>
    <col min="5129" max="5129" width="10.75" style="232" customWidth="1"/>
    <col min="5130" max="5130" width="7.375" style="232" customWidth="1"/>
    <col min="5131" max="5131" width="11.125" style="232" customWidth="1"/>
    <col min="5132" max="5132" width="7.75" style="232" customWidth="1"/>
    <col min="5133" max="5377" width="9" style="232"/>
    <col min="5378" max="5378" width="3.125" style="232" customWidth="1"/>
    <col min="5379" max="5379" width="16.75" style="232" customWidth="1"/>
    <col min="5380" max="5380" width="18.5" style="232" customWidth="1"/>
    <col min="5381" max="5381" width="13.625" style="232" customWidth="1"/>
    <col min="5382" max="5383" width="10" style="232" customWidth="1"/>
    <col min="5384" max="5384" width="10.125" style="232" customWidth="1"/>
    <col min="5385" max="5385" width="10.75" style="232" customWidth="1"/>
    <col min="5386" max="5386" width="7.375" style="232" customWidth="1"/>
    <col min="5387" max="5387" width="11.125" style="232" customWidth="1"/>
    <col min="5388" max="5388" width="7.75" style="232" customWidth="1"/>
    <col min="5389" max="5633" width="9" style="232"/>
    <col min="5634" max="5634" width="3.125" style="232" customWidth="1"/>
    <col min="5635" max="5635" width="16.75" style="232" customWidth="1"/>
    <col min="5636" max="5636" width="18.5" style="232" customWidth="1"/>
    <col min="5637" max="5637" width="13.625" style="232" customWidth="1"/>
    <col min="5638" max="5639" width="10" style="232" customWidth="1"/>
    <col min="5640" max="5640" width="10.125" style="232" customWidth="1"/>
    <col min="5641" max="5641" width="10.75" style="232" customWidth="1"/>
    <col min="5642" max="5642" width="7.375" style="232" customWidth="1"/>
    <col min="5643" max="5643" width="11.125" style="232" customWidth="1"/>
    <col min="5644" max="5644" width="7.75" style="232" customWidth="1"/>
    <col min="5645" max="5889" width="9" style="232"/>
    <col min="5890" max="5890" width="3.125" style="232" customWidth="1"/>
    <col min="5891" max="5891" width="16.75" style="232" customWidth="1"/>
    <col min="5892" max="5892" width="18.5" style="232" customWidth="1"/>
    <col min="5893" max="5893" width="13.625" style="232" customWidth="1"/>
    <col min="5894" max="5895" width="10" style="232" customWidth="1"/>
    <col min="5896" max="5896" width="10.125" style="232" customWidth="1"/>
    <col min="5897" max="5897" width="10.75" style="232" customWidth="1"/>
    <col min="5898" max="5898" width="7.375" style="232" customWidth="1"/>
    <col min="5899" max="5899" width="11.125" style="232" customWidth="1"/>
    <col min="5900" max="5900" width="7.75" style="232" customWidth="1"/>
    <col min="5901" max="6145" width="9" style="232"/>
    <col min="6146" max="6146" width="3.125" style="232" customWidth="1"/>
    <col min="6147" max="6147" width="16.75" style="232" customWidth="1"/>
    <col min="6148" max="6148" width="18.5" style="232" customWidth="1"/>
    <col min="6149" max="6149" width="13.625" style="232" customWidth="1"/>
    <col min="6150" max="6151" width="10" style="232" customWidth="1"/>
    <col min="6152" max="6152" width="10.125" style="232" customWidth="1"/>
    <col min="6153" max="6153" width="10.75" style="232" customWidth="1"/>
    <col min="6154" max="6154" width="7.375" style="232" customWidth="1"/>
    <col min="6155" max="6155" width="11.125" style="232" customWidth="1"/>
    <col min="6156" max="6156" width="7.75" style="232" customWidth="1"/>
    <col min="6157" max="6401" width="9" style="232"/>
    <col min="6402" max="6402" width="3.125" style="232" customWidth="1"/>
    <col min="6403" max="6403" width="16.75" style="232" customWidth="1"/>
    <col min="6404" max="6404" width="18.5" style="232" customWidth="1"/>
    <col min="6405" max="6405" width="13.625" style="232" customWidth="1"/>
    <col min="6406" max="6407" width="10" style="232" customWidth="1"/>
    <col min="6408" max="6408" width="10.125" style="232" customWidth="1"/>
    <col min="6409" max="6409" width="10.75" style="232" customWidth="1"/>
    <col min="6410" max="6410" width="7.375" style="232" customWidth="1"/>
    <col min="6411" max="6411" width="11.125" style="232" customWidth="1"/>
    <col min="6412" max="6412" width="7.75" style="232" customWidth="1"/>
    <col min="6413" max="6657" width="9" style="232"/>
    <col min="6658" max="6658" width="3.125" style="232" customWidth="1"/>
    <col min="6659" max="6659" width="16.75" style="232" customWidth="1"/>
    <col min="6660" max="6660" width="18.5" style="232" customWidth="1"/>
    <col min="6661" max="6661" width="13.625" style="232" customWidth="1"/>
    <col min="6662" max="6663" width="10" style="232" customWidth="1"/>
    <col min="6664" max="6664" width="10.125" style="232" customWidth="1"/>
    <col min="6665" max="6665" width="10.75" style="232" customWidth="1"/>
    <col min="6666" max="6666" width="7.375" style="232" customWidth="1"/>
    <col min="6667" max="6667" width="11.125" style="232" customWidth="1"/>
    <col min="6668" max="6668" width="7.75" style="232" customWidth="1"/>
    <col min="6669" max="6913" width="9" style="232"/>
    <col min="6914" max="6914" width="3.125" style="232" customWidth="1"/>
    <col min="6915" max="6915" width="16.75" style="232" customWidth="1"/>
    <col min="6916" max="6916" width="18.5" style="232" customWidth="1"/>
    <col min="6917" max="6917" width="13.625" style="232" customWidth="1"/>
    <col min="6918" max="6919" width="10" style="232" customWidth="1"/>
    <col min="6920" max="6920" width="10.125" style="232" customWidth="1"/>
    <col min="6921" max="6921" width="10.75" style="232" customWidth="1"/>
    <col min="6922" max="6922" width="7.375" style="232" customWidth="1"/>
    <col min="6923" max="6923" width="11.125" style="232" customWidth="1"/>
    <col min="6924" max="6924" width="7.75" style="232" customWidth="1"/>
    <col min="6925" max="7169" width="9" style="232"/>
    <col min="7170" max="7170" width="3.125" style="232" customWidth="1"/>
    <col min="7171" max="7171" width="16.75" style="232" customWidth="1"/>
    <col min="7172" max="7172" width="18.5" style="232" customWidth="1"/>
    <col min="7173" max="7173" width="13.625" style="232" customWidth="1"/>
    <col min="7174" max="7175" width="10" style="232" customWidth="1"/>
    <col min="7176" max="7176" width="10.125" style="232" customWidth="1"/>
    <col min="7177" max="7177" width="10.75" style="232" customWidth="1"/>
    <col min="7178" max="7178" width="7.375" style="232" customWidth="1"/>
    <col min="7179" max="7179" width="11.125" style="232" customWidth="1"/>
    <col min="7180" max="7180" width="7.75" style="232" customWidth="1"/>
    <col min="7181" max="7425" width="9" style="232"/>
    <col min="7426" max="7426" width="3.125" style="232" customWidth="1"/>
    <col min="7427" max="7427" width="16.75" style="232" customWidth="1"/>
    <col min="7428" max="7428" width="18.5" style="232" customWidth="1"/>
    <col min="7429" max="7429" width="13.625" style="232" customWidth="1"/>
    <col min="7430" max="7431" width="10" style="232" customWidth="1"/>
    <col min="7432" max="7432" width="10.125" style="232" customWidth="1"/>
    <col min="7433" max="7433" width="10.75" style="232" customWidth="1"/>
    <col min="7434" max="7434" width="7.375" style="232" customWidth="1"/>
    <col min="7435" max="7435" width="11.125" style="232" customWidth="1"/>
    <col min="7436" max="7436" width="7.75" style="232" customWidth="1"/>
    <col min="7437" max="7681" width="9" style="232"/>
    <col min="7682" max="7682" width="3.125" style="232" customWidth="1"/>
    <col min="7683" max="7683" width="16.75" style="232" customWidth="1"/>
    <col min="7684" max="7684" width="18.5" style="232" customWidth="1"/>
    <col min="7685" max="7685" width="13.625" style="232" customWidth="1"/>
    <col min="7686" max="7687" width="10" style="232" customWidth="1"/>
    <col min="7688" max="7688" width="10.125" style="232" customWidth="1"/>
    <col min="7689" max="7689" width="10.75" style="232" customWidth="1"/>
    <col min="7690" max="7690" width="7.375" style="232" customWidth="1"/>
    <col min="7691" max="7691" width="11.125" style="232" customWidth="1"/>
    <col min="7692" max="7692" width="7.75" style="232" customWidth="1"/>
    <col min="7693" max="7937" width="9" style="232"/>
    <col min="7938" max="7938" width="3.125" style="232" customWidth="1"/>
    <col min="7939" max="7939" width="16.75" style="232" customWidth="1"/>
    <col min="7940" max="7940" width="18.5" style="232" customWidth="1"/>
    <col min="7941" max="7941" width="13.625" style="232" customWidth="1"/>
    <col min="7942" max="7943" width="10" style="232" customWidth="1"/>
    <col min="7944" max="7944" width="10.125" style="232" customWidth="1"/>
    <col min="7945" max="7945" width="10.75" style="232" customWidth="1"/>
    <col min="7946" max="7946" width="7.375" style="232" customWidth="1"/>
    <col min="7947" max="7947" width="11.125" style="232" customWidth="1"/>
    <col min="7948" max="7948" width="7.75" style="232" customWidth="1"/>
    <col min="7949" max="8193" width="9" style="232"/>
    <col min="8194" max="8194" width="3.125" style="232" customWidth="1"/>
    <col min="8195" max="8195" width="16.75" style="232" customWidth="1"/>
    <col min="8196" max="8196" width="18.5" style="232" customWidth="1"/>
    <col min="8197" max="8197" width="13.625" style="232" customWidth="1"/>
    <col min="8198" max="8199" width="10" style="232" customWidth="1"/>
    <col min="8200" max="8200" width="10.125" style="232" customWidth="1"/>
    <col min="8201" max="8201" width="10.75" style="232" customWidth="1"/>
    <col min="8202" max="8202" width="7.375" style="232" customWidth="1"/>
    <col min="8203" max="8203" width="11.125" style="232" customWidth="1"/>
    <col min="8204" max="8204" width="7.75" style="232" customWidth="1"/>
    <col min="8205" max="8449" width="9" style="232"/>
    <col min="8450" max="8450" width="3.125" style="232" customWidth="1"/>
    <col min="8451" max="8451" width="16.75" style="232" customWidth="1"/>
    <col min="8452" max="8452" width="18.5" style="232" customWidth="1"/>
    <col min="8453" max="8453" width="13.625" style="232" customWidth="1"/>
    <col min="8454" max="8455" width="10" style="232" customWidth="1"/>
    <col min="8456" max="8456" width="10.125" style="232" customWidth="1"/>
    <col min="8457" max="8457" width="10.75" style="232" customWidth="1"/>
    <col min="8458" max="8458" width="7.375" style="232" customWidth="1"/>
    <col min="8459" max="8459" width="11.125" style="232" customWidth="1"/>
    <col min="8460" max="8460" width="7.75" style="232" customWidth="1"/>
    <col min="8461" max="8705" width="9" style="232"/>
    <col min="8706" max="8706" width="3.125" style="232" customWidth="1"/>
    <col min="8707" max="8707" width="16.75" style="232" customWidth="1"/>
    <col min="8708" max="8708" width="18.5" style="232" customWidth="1"/>
    <col min="8709" max="8709" width="13.625" style="232" customWidth="1"/>
    <col min="8710" max="8711" width="10" style="232" customWidth="1"/>
    <col min="8712" max="8712" width="10.125" style="232" customWidth="1"/>
    <col min="8713" max="8713" width="10.75" style="232" customWidth="1"/>
    <col min="8714" max="8714" width="7.375" style="232" customWidth="1"/>
    <col min="8715" max="8715" width="11.125" style="232" customWidth="1"/>
    <col min="8716" max="8716" width="7.75" style="232" customWidth="1"/>
    <col min="8717" max="8961" width="9" style="232"/>
    <col min="8962" max="8962" width="3.125" style="232" customWidth="1"/>
    <col min="8963" max="8963" width="16.75" style="232" customWidth="1"/>
    <col min="8964" max="8964" width="18.5" style="232" customWidth="1"/>
    <col min="8965" max="8965" width="13.625" style="232" customWidth="1"/>
    <col min="8966" max="8967" width="10" style="232" customWidth="1"/>
    <col min="8968" max="8968" width="10.125" style="232" customWidth="1"/>
    <col min="8969" max="8969" width="10.75" style="232" customWidth="1"/>
    <col min="8970" max="8970" width="7.375" style="232" customWidth="1"/>
    <col min="8971" max="8971" width="11.125" style="232" customWidth="1"/>
    <col min="8972" max="8972" width="7.75" style="232" customWidth="1"/>
    <col min="8973" max="9217" width="9" style="232"/>
    <col min="9218" max="9218" width="3.125" style="232" customWidth="1"/>
    <col min="9219" max="9219" width="16.75" style="232" customWidth="1"/>
    <col min="9220" max="9220" width="18.5" style="232" customWidth="1"/>
    <col min="9221" max="9221" width="13.625" style="232" customWidth="1"/>
    <col min="9222" max="9223" width="10" style="232" customWidth="1"/>
    <col min="9224" max="9224" width="10.125" style="232" customWidth="1"/>
    <col min="9225" max="9225" width="10.75" style="232" customWidth="1"/>
    <col min="9226" max="9226" width="7.375" style="232" customWidth="1"/>
    <col min="9227" max="9227" width="11.125" style="232" customWidth="1"/>
    <col min="9228" max="9228" width="7.75" style="232" customWidth="1"/>
    <col min="9229" max="9473" width="9" style="232"/>
    <col min="9474" max="9474" width="3.125" style="232" customWidth="1"/>
    <col min="9475" max="9475" width="16.75" style="232" customWidth="1"/>
    <col min="9476" max="9476" width="18.5" style="232" customWidth="1"/>
    <col min="9477" max="9477" width="13.625" style="232" customWidth="1"/>
    <col min="9478" max="9479" width="10" style="232" customWidth="1"/>
    <col min="9480" max="9480" width="10.125" style="232" customWidth="1"/>
    <col min="9481" max="9481" width="10.75" style="232" customWidth="1"/>
    <col min="9482" max="9482" width="7.375" style="232" customWidth="1"/>
    <col min="9483" max="9483" width="11.125" style="232" customWidth="1"/>
    <col min="9484" max="9484" width="7.75" style="232" customWidth="1"/>
    <col min="9485" max="9729" width="9" style="232"/>
    <col min="9730" max="9730" width="3.125" style="232" customWidth="1"/>
    <col min="9731" max="9731" width="16.75" style="232" customWidth="1"/>
    <col min="9732" max="9732" width="18.5" style="232" customWidth="1"/>
    <col min="9733" max="9733" width="13.625" style="232" customWidth="1"/>
    <col min="9734" max="9735" width="10" style="232" customWidth="1"/>
    <col min="9736" max="9736" width="10.125" style="232" customWidth="1"/>
    <col min="9737" max="9737" width="10.75" style="232" customWidth="1"/>
    <col min="9738" max="9738" width="7.375" style="232" customWidth="1"/>
    <col min="9739" max="9739" width="11.125" style="232" customWidth="1"/>
    <col min="9740" max="9740" width="7.75" style="232" customWidth="1"/>
    <col min="9741" max="9985" width="9" style="232"/>
    <col min="9986" max="9986" width="3.125" style="232" customWidth="1"/>
    <col min="9987" max="9987" width="16.75" style="232" customWidth="1"/>
    <col min="9988" max="9988" width="18.5" style="232" customWidth="1"/>
    <col min="9989" max="9989" width="13.625" style="232" customWidth="1"/>
    <col min="9990" max="9991" width="10" style="232" customWidth="1"/>
    <col min="9992" max="9992" width="10.125" style="232" customWidth="1"/>
    <col min="9993" max="9993" width="10.75" style="232" customWidth="1"/>
    <col min="9994" max="9994" width="7.375" style="232" customWidth="1"/>
    <col min="9995" max="9995" width="11.125" style="232" customWidth="1"/>
    <col min="9996" max="9996" width="7.75" style="232" customWidth="1"/>
    <col min="9997" max="10241" width="9" style="232"/>
    <col min="10242" max="10242" width="3.125" style="232" customWidth="1"/>
    <col min="10243" max="10243" width="16.75" style="232" customWidth="1"/>
    <col min="10244" max="10244" width="18.5" style="232" customWidth="1"/>
    <col min="10245" max="10245" width="13.625" style="232" customWidth="1"/>
    <col min="10246" max="10247" width="10" style="232" customWidth="1"/>
    <col min="10248" max="10248" width="10.125" style="232" customWidth="1"/>
    <col min="10249" max="10249" width="10.75" style="232" customWidth="1"/>
    <col min="10250" max="10250" width="7.375" style="232" customWidth="1"/>
    <col min="10251" max="10251" width="11.125" style="232" customWidth="1"/>
    <col min="10252" max="10252" width="7.75" style="232" customWidth="1"/>
    <col min="10253" max="10497" width="9" style="232"/>
    <col min="10498" max="10498" width="3.125" style="232" customWidth="1"/>
    <col min="10499" max="10499" width="16.75" style="232" customWidth="1"/>
    <col min="10500" max="10500" width="18.5" style="232" customWidth="1"/>
    <col min="10501" max="10501" width="13.625" style="232" customWidth="1"/>
    <col min="10502" max="10503" width="10" style="232" customWidth="1"/>
    <col min="10504" max="10504" width="10.125" style="232" customWidth="1"/>
    <col min="10505" max="10505" width="10.75" style="232" customWidth="1"/>
    <col min="10506" max="10506" width="7.375" style="232" customWidth="1"/>
    <col min="10507" max="10507" width="11.125" style="232" customWidth="1"/>
    <col min="10508" max="10508" width="7.75" style="232" customWidth="1"/>
    <col min="10509" max="10753" width="9" style="232"/>
    <col min="10754" max="10754" width="3.125" style="232" customWidth="1"/>
    <col min="10755" max="10755" width="16.75" style="232" customWidth="1"/>
    <col min="10756" max="10756" width="18.5" style="232" customWidth="1"/>
    <col min="10757" max="10757" width="13.625" style="232" customWidth="1"/>
    <col min="10758" max="10759" width="10" style="232" customWidth="1"/>
    <col min="10760" max="10760" width="10.125" style="232" customWidth="1"/>
    <col min="10761" max="10761" width="10.75" style="232" customWidth="1"/>
    <col min="10762" max="10762" width="7.375" style="232" customWidth="1"/>
    <col min="10763" max="10763" width="11.125" style="232" customWidth="1"/>
    <col min="10764" max="10764" width="7.75" style="232" customWidth="1"/>
    <col min="10765" max="11009" width="9" style="232"/>
    <col min="11010" max="11010" width="3.125" style="232" customWidth="1"/>
    <col min="11011" max="11011" width="16.75" style="232" customWidth="1"/>
    <col min="11012" max="11012" width="18.5" style="232" customWidth="1"/>
    <col min="11013" max="11013" width="13.625" style="232" customWidth="1"/>
    <col min="11014" max="11015" width="10" style="232" customWidth="1"/>
    <col min="11016" max="11016" width="10.125" style="232" customWidth="1"/>
    <col min="11017" max="11017" width="10.75" style="232" customWidth="1"/>
    <col min="11018" max="11018" width="7.375" style="232" customWidth="1"/>
    <col min="11019" max="11019" width="11.125" style="232" customWidth="1"/>
    <col min="11020" max="11020" width="7.75" style="232" customWidth="1"/>
    <col min="11021" max="11265" width="9" style="232"/>
    <col min="11266" max="11266" width="3.125" style="232" customWidth="1"/>
    <col min="11267" max="11267" width="16.75" style="232" customWidth="1"/>
    <col min="11268" max="11268" width="18.5" style="232" customWidth="1"/>
    <col min="11269" max="11269" width="13.625" style="232" customWidth="1"/>
    <col min="11270" max="11271" width="10" style="232" customWidth="1"/>
    <col min="11272" max="11272" width="10.125" style="232" customWidth="1"/>
    <col min="11273" max="11273" width="10.75" style="232" customWidth="1"/>
    <col min="11274" max="11274" width="7.375" style="232" customWidth="1"/>
    <col min="11275" max="11275" width="11.125" style="232" customWidth="1"/>
    <col min="11276" max="11276" width="7.75" style="232" customWidth="1"/>
    <col min="11277" max="11521" width="9" style="232"/>
    <col min="11522" max="11522" width="3.125" style="232" customWidth="1"/>
    <col min="11523" max="11523" width="16.75" style="232" customWidth="1"/>
    <col min="11524" max="11524" width="18.5" style="232" customWidth="1"/>
    <col min="11525" max="11525" width="13.625" style="232" customWidth="1"/>
    <col min="11526" max="11527" width="10" style="232" customWidth="1"/>
    <col min="11528" max="11528" width="10.125" style="232" customWidth="1"/>
    <col min="11529" max="11529" width="10.75" style="232" customWidth="1"/>
    <col min="11530" max="11530" width="7.375" style="232" customWidth="1"/>
    <col min="11531" max="11531" width="11.125" style="232" customWidth="1"/>
    <col min="11532" max="11532" width="7.75" style="232" customWidth="1"/>
    <col min="11533" max="11777" width="9" style="232"/>
    <col min="11778" max="11778" width="3.125" style="232" customWidth="1"/>
    <col min="11779" max="11779" width="16.75" style="232" customWidth="1"/>
    <col min="11780" max="11780" width="18.5" style="232" customWidth="1"/>
    <col min="11781" max="11781" width="13.625" style="232" customWidth="1"/>
    <col min="11782" max="11783" width="10" style="232" customWidth="1"/>
    <col min="11784" max="11784" width="10.125" style="232" customWidth="1"/>
    <col min="11785" max="11785" width="10.75" style="232" customWidth="1"/>
    <col min="11786" max="11786" width="7.375" style="232" customWidth="1"/>
    <col min="11787" max="11787" width="11.125" style="232" customWidth="1"/>
    <col min="11788" max="11788" width="7.75" style="232" customWidth="1"/>
    <col min="11789" max="12033" width="9" style="232"/>
    <col min="12034" max="12034" width="3.125" style="232" customWidth="1"/>
    <col min="12035" max="12035" width="16.75" style="232" customWidth="1"/>
    <col min="12036" max="12036" width="18.5" style="232" customWidth="1"/>
    <col min="12037" max="12037" width="13.625" style="232" customWidth="1"/>
    <col min="12038" max="12039" width="10" style="232" customWidth="1"/>
    <col min="12040" max="12040" width="10.125" style="232" customWidth="1"/>
    <col min="12041" max="12041" width="10.75" style="232" customWidth="1"/>
    <col min="12042" max="12042" width="7.375" style="232" customWidth="1"/>
    <col min="12043" max="12043" width="11.125" style="232" customWidth="1"/>
    <col min="12044" max="12044" width="7.75" style="232" customWidth="1"/>
    <col min="12045" max="12289" width="9" style="232"/>
    <col min="12290" max="12290" width="3.125" style="232" customWidth="1"/>
    <col min="12291" max="12291" width="16.75" style="232" customWidth="1"/>
    <col min="12292" max="12292" width="18.5" style="232" customWidth="1"/>
    <col min="12293" max="12293" width="13.625" style="232" customWidth="1"/>
    <col min="12294" max="12295" width="10" style="232" customWidth="1"/>
    <col min="12296" max="12296" width="10.125" style="232" customWidth="1"/>
    <col min="12297" max="12297" width="10.75" style="232" customWidth="1"/>
    <col min="12298" max="12298" width="7.375" style="232" customWidth="1"/>
    <col min="12299" max="12299" width="11.125" style="232" customWidth="1"/>
    <col min="12300" max="12300" width="7.75" style="232" customWidth="1"/>
    <col min="12301" max="12545" width="9" style="232"/>
    <col min="12546" max="12546" width="3.125" style="232" customWidth="1"/>
    <col min="12547" max="12547" width="16.75" style="232" customWidth="1"/>
    <col min="12548" max="12548" width="18.5" style="232" customWidth="1"/>
    <col min="12549" max="12549" width="13.625" style="232" customWidth="1"/>
    <col min="12550" max="12551" width="10" style="232" customWidth="1"/>
    <col min="12552" max="12552" width="10.125" style="232" customWidth="1"/>
    <col min="12553" max="12553" width="10.75" style="232" customWidth="1"/>
    <col min="12554" max="12554" width="7.375" style="232" customWidth="1"/>
    <col min="12555" max="12555" width="11.125" style="232" customWidth="1"/>
    <col min="12556" max="12556" width="7.75" style="232" customWidth="1"/>
    <col min="12557" max="12801" width="9" style="232"/>
    <col min="12802" max="12802" width="3.125" style="232" customWidth="1"/>
    <col min="12803" max="12803" width="16.75" style="232" customWidth="1"/>
    <col min="12804" max="12804" width="18.5" style="232" customWidth="1"/>
    <col min="12805" max="12805" width="13.625" style="232" customWidth="1"/>
    <col min="12806" max="12807" width="10" style="232" customWidth="1"/>
    <col min="12808" max="12808" width="10.125" style="232" customWidth="1"/>
    <col min="12809" max="12809" width="10.75" style="232" customWidth="1"/>
    <col min="12810" max="12810" width="7.375" style="232" customWidth="1"/>
    <col min="12811" max="12811" width="11.125" style="232" customWidth="1"/>
    <col min="12812" max="12812" width="7.75" style="232" customWidth="1"/>
    <col min="12813" max="13057" width="9" style="232"/>
    <col min="13058" max="13058" width="3.125" style="232" customWidth="1"/>
    <col min="13059" max="13059" width="16.75" style="232" customWidth="1"/>
    <col min="13060" max="13060" width="18.5" style="232" customWidth="1"/>
    <col min="13061" max="13061" width="13.625" style="232" customWidth="1"/>
    <col min="13062" max="13063" width="10" style="232" customWidth="1"/>
    <col min="13064" max="13064" width="10.125" style="232" customWidth="1"/>
    <col min="13065" max="13065" width="10.75" style="232" customWidth="1"/>
    <col min="13066" max="13066" width="7.375" style="232" customWidth="1"/>
    <col min="13067" max="13067" width="11.125" style="232" customWidth="1"/>
    <col min="13068" max="13068" width="7.75" style="232" customWidth="1"/>
    <col min="13069" max="13313" width="9" style="232"/>
    <col min="13314" max="13314" width="3.125" style="232" customWidth="1"/>
    <col min="13315" max="13315" width="16.75" style="232" customWidth="1"/>
    <col min="13316" max="13316" width="18.5" style="232" customWidth="1"/>
    <col min="13317" max="13317" width="13.625" style="232" customWidth="1"/>
    <col min="13318" max="13319" width="10" style="232" customWidth="1"/>
    <col min="13320" max="13320" width="10.125" style="232" customWidth="1"/>
    <col min="13321" max="13321" width="10.75" style="232" customWidth="1"/>
    <col min="13322" max="13322" width="7.375" style="232" customWidth="1"/>
    <col min="13323" max="13323" width="11.125" style="232" customWidth="1"/>
    <col min="13324" max="13324" width="7.75" style="232" customWidth="1"/>
    <col min="13325" max="13569" width="9" style="232"/>
    <col min="13570" max="13570" width="3.125" style="232" customWidth="1"/>
    <col min="13571" max="13571" width="16.75" style="232" customWidth="1"/>
    <col min="13572" max="13572" width="18.5" style="232" customWidth="1"/>
    <col min="13573" max="13573" width="13.625" style="232" customWidth="1"/>
    <col min="13574" max="13575" width="10" style="232" customWidth="1"/>
    <col min="13576" max="13576" width="10.125" style="232" customWidth="1"/>
    <col min="13577" max="13577" width="10.75" style="232" customWidth="1"/>
    <col min="13578" max="13578" width="7.375" style="232" customWidth="1"/>
    <col min="13579" max="13579" width="11.125" style="232" customWidth="1"/>
    <col min="13580" max="13580" width="7.75" style="232" customWidth="1"/>
    <col min="13581" max="13825" width="9" style="232"/>
    <col min="13826" max="13826" width="3.125" style="232" customWidth="1"/>
    <col min="13827" max="13827" width="16.75" style="232" customWidth="1"/>
    <col min="13828" max="13828" width="18.5" style="232" customWidth="1"/>
    <col min="13829" max="13829" width="13.625" style="232" customWidth="1"/>
    <col min="13830" max="13831" width="10" style="232" customWidth="1"/>
    <col min="13832" max="13832" width="10.125" style="232" customWidth="1"/>
    <col min="13833" max="13833" width="10.75" style="232" customWidth="1"/>
    <col min="13834" max="13834" width="7.375" style="232" customWidth="1"/>
    <col min="13835" max="13835" width="11.125" style="232" customWidth="1"/>
    <col min="13836" max="13836" width="7.75" style="232" customWidth="1"/>
    <col min="13837" max="14081" width="9" style="232"/>
    <col min="14082" max="14082" width="3.125" style="232" customWidth="1"/>
    <col min="14083" max="14083" width="16.75" style="232" customWidth="1"/>
    <col min="14084" max="14084" width="18.5" style="232" customWidth="1"/>
    <col min="14085" max="14085" width="13.625" style="232" customWidth="1"/>
    <col min="14086" max="14087" width="10" style="232" customWidth="1"/>
    <col min="14088" max="14088" width="10.125" style="232" customWidth="1"/>
    <col min="14089" max="14089" width="10.75" style="232" customWidth="1"/>
    <col min="14090" max="14090" width="7.375" style="232" customWidth="1"/>
    <col min="14091" max="14091" width="11.125" style="232" customWidth="1"/>
    <col min="14092" max="14092" width="7.75" style="232" customWidth="1"/>
    <col min="14093" max="14337" width="9" style="232"/>
    <col min="14338" max="14338" width="3.125" style="232" customWidth="1"/>
    <col min="14339" max="14339" width="16.75" style="232" customWidth="1"/>
    <col min="14340" max="14340" width="18.5" style="232" customWidth="1"/>
    <col min="14341" max="14341" width="13.625" style="232" customWidth="1"/>
    <col min="14342" max="14343" width="10" style="232" customWidth="1"/>
    <col min="14344" max="14344" width="10.125" style="232" customWidth="1"/>
    <col min="14345" max="14345" width="10.75" style="232" customWidth="1"/>
    <col min="14346" max="14346" width="7.375" style="232" customWidth="1"/>
    <col min="14347" max="14347" width="11.125" style="232" customWidth="1"/>
    <col min="14348" max="14348" width="7.75" style="232" customWidth="1"/>
    <col min="14349" max="14593" width="9" style="232"/>
    <col min="14594" max="14594" width="3.125" style="232" customWidth="1"/>
    <col min="14595" max="14595" width="16.75" style="232" customWidth="1"/>
    <col min="14596" max="14596" width="18.5" style="232" customWidth="1"/>
    <col min="14597" max="14597" width="13.625" style="232" customWidth="1"/>
    <col min="14598" max="14599" width="10" style="232" customWidth="1"/>
    <col min="14600" max="14600" width="10.125" style="232" customWidth="1"/>
    <col min="14601" max="14601" width="10.75" style="232" customWidth="1"/>
    <col min="14602" max="14602" width="7.375" style="232" customWidth="1"/>
    <col min="14603" max="14603" width="11.125" style="232" customWidth="1"/>
    <col min="14604" max="14604" width="7.75" style="232" customWidth="1"/>
    <col min="14605" max="14849" width="9" style="232"/>
    <col min="14850" max="14850" width="3.125" style="232" customWidth="1"/>
    <col min="14851" max="14851" width="16.75" style="232" customWidth="1"/>
    <col min="14852" max="14852" width="18.5" style="232" customWidth="1"/>
    <col min="14853" max="14853" width="13.625" style="232" customWidth="1"/>
    <col min="14854" max="14855" width="10" style="232" customWidth="1"/>
    <col min="14856" max="14856" width="10.125" style="232" customWidth="1"/>
    <col min="14857" max="14857" width="10.75" style="232" customWidth="1"/>
    <col min="14858" max="14858" width="7.375" style="232" customWidth="1"/>
    <col min="14859" max="14859" width="11.125" style="232" customWidth="1"/>
    <col min="14860" max="14860" width="7.75" style="232" customWidth="1"/>
    <col min="14861" max="15105" width="9" style="232"/>
    <col min="15106" max="15106" width="3.125" style="232" customWidth="1"/>
    <col min="15107" max="15107" width="16.75" style="232" customWidth="1"/>
    <col min="15108" max="15108" width="18.5" style="232" customWidth="1"/>
    <col min="15109" max="15109" width="13.625" style="232" customWidth="1"/>
    <col min="15110" max="15111" width="10" style="232" customWidth="1"/>
    <col min="15112" max="15112" width="10.125" style="232" customWidth="1"/>
    <col min="15113" max="15113" width="10.75" style="232" customWidth="1"/>
    <col min="15114" max="15114" width="7.375" style="232" customWidth="1"/>
    <col min="15115" max="15115" width="11.125" style="232" customWidth="1"/>
    <col min="15116" max="15116" width="7.75" style="232" customWidth="1"/>
    <col min="15117" max="15361" width="9" style="232"/>
    <col min="15362" max="15362" width="3.125" style="232" customWidth="1"/>
    <col min="15363" max="15363" width="16.75" style="232" customWidth="1"/>
    <col min="15364" max="15364" width="18.5" style="232" customWidth="1"/>
    <col min="15365" max="15365" width="13.625" style="232" customWidth="1"/>
    <col min="15366" max="15367" width="10" style="232" customWidth="1"/>
    <col min="15368" max="15368" width="10.125" style="232" customWidth="1"/>
    <col min="15369" max="15369" width="10.75" style="232" customWidth="1"/>
    <col min="15370" max="15370" width="7.375" style="232" customWidth="1"/>
    <col min="15371" max="15371" width="11.125" style="232" customWidth="1"/>
    <col min="15372" max="15372" width="7.75" style="232" customWidth="1"/>
    <col min="15373" max="15617" width="9" style="232"/>
    <col min="15618" max="15618" width="3.125" style="232" customWidth="1"/>
    <col min="15619" max="15619" width="16.75" style="232" customWidth="1"/>
    <col min="15620" max="15620" width="18.5" style="232" customWidth="1"/>
    <col min="15621" max="15621" width="13.625" style="232" customWidth="1"/>
    <col min="15622" max="15623" width="10" style="232" customWidth="1"/>
    <col min="15624" max="15624" width="10.125" style="232" customWidth="1"/>
    <col min="15625" max="15625" width="10.75" style="232" customWidth="1"/>
    <col min="15626" max="15626" width="7.375" style="232" customWidth="1"/>
    <col min="15627" max="15627" width="11.125" style="232" customWidth="1"/>
    <col min="15628" max="15628" width="7.75" style="232" customWidth="1"/>
    <col min="15629" max="15873" width="9" style="232"/>
    <col min="15874" max="15874" width="3.125" style="232" customWidth="1"/>
    <col min="15875" max="15875" width="16.75" style="232" customWidth="1"/>
    <col min="15876" max="15876" width="18.5" style="232" customWidth="1"/>
    <col min="15877" max="15877" width="13.625" style="232" customWidth="1"/>
    <col min="15878" max="15879" width="10" style="232" customWidth="1"/>
    <col min="15880" max="15880" width="10.125" style="232" customWidth="1"/>
    <col min="15881" max="15881" width="10.75" style="232" customWidth="1"/>
    <col min="15882" max="15882" width="7.375" style="232" customWidth="1"/>
    <col min="15883" max="15883" width="11.125" style="232" customWidth="1"/>
    <col min="15884" max="15884" width="7.75" style="232" customWidth="1"/>
    <col min="15885" max="16129" width="9" style="232"/>
    <col min="16130" max="16130" width="3.125" style="232" customWidth="1"/>
    <col min="16131" max="16131" width="16.75" style="232" customWidth="1"/>
    <col min="16132" max="16132" width="18.5" style="232" customWidth="1"/>
    <col min="16133" max="16133" width="13.625" style="232" customWidth="1"/>
    <col min="16134" max="16135" width="10" style="232" customWidth="1"/>
    <col min="16136" max="16136" width="10.125" style="232" customWidth="1"/>
    <col min="16137" max="16137" width="10.75" style="232" customWidth="1"/>
    <col min="16138" max="16138" width="7.375" style="232" customWidth="1"/>
    <col min="16139" max="16139" width="11.125" style="232" customWidth="1"/>
    <col min="16140" max="16140" width="7.75" style="232" customWidth="1"/>
    <col min="16141" max="16384" width="9" style="232"/>
  </cols>
  <sheetData>
    <row r="1" spans="1:13" x14ac:dyDescent="0.3">
      <c r="A1" s="235"/>
      <c r="B1" s="236" t="s">
        <v>406</v>
      </c>
      <c r="L1" s="237"/>
    </row>
    <row r="2" spans="1:13" s="8" customFormat="1" x14ac:dyDescent="0.2">
      <c r="A2" s="414" t="s">
        <v>3</v>
      </c>
      <c r="B2" s="399" t="s">
        <v>431</v>
      </c>
      <c r="C2" s="414" t="s">
        <v>4</v>
      </c>
      <c r="D2" s="193" t="s">
        <v>5</v>
      </c>
      <c r="E2" s="400" t="s">
        <v>6</v>
      </c>
      <c r="F2" s="401"/>
      <c r="G2" s="401"/>
      <c r="H2" s="401"/>
      <c r="I2" s="402"/>
      <c r="J2" s="7" t="s">
        <v>7</v>
      </c>
      <c r="K2" s="399" t="s">
        <v>8</v>
      </c>
      <c r="L2" s="397" t="s">
        <v>9</v>
      </c>
    </row>
    <row r="3" spans="1:13" s="8" customFormat="1" x14ac:dyDescent="0.2">
      <c r="A3" s="414"/>
      <c r="B3" s="399"/>
      <c r="C3" s="414"/>
      <c r="D3" s="194" t="s">
        <v>10</v>
      </c>
      <c r="E3" s="7">
        <v>2561</v>
      </c>
      <c r="F3" s="7">
        <v>2562</v>
      </c>
      <c r="G3" s="7">
        <v>2563</v>
      </c>
      <c r="H3" s="7">
        <v>2564</v>
      </c>
      <c r="I3" s="7">
        <v>2565</v>
      </c>
      <c r="J3" s="9" t="s">
        <v>11</v>
      </c>
      <c r="K3" s="399"/>
      <c r="L3" s="397"/>
    </row>
    <row r="4" spans="1:13" s="8" customFormat="1" x14ac:dyDescent="0.2">
      <c r="A4" s="414"/>
      <c r="B4" s="399"/>
      <c r="C4" s="414"/>
      <c r="D4" s="195" t="s">
        <v>12</v>
      </c>
      <c r="E4" s="11" t="s">
        <v>13</v>
      </c>
      <c r="F4" s="11" t="s">
        <v>13</v>
      </c>
      <c r="G4" s="11" t="s">
        <v>13</v>
      </c>
      <c r="H4" s="11" t="s">
        <v>13</v>
      </c>
      <c r="I4" s="11" t="s">
        <v>13</v>
      </c>
      <c r="J4" s="10"/>
      <c r="K4" s="399"/>
      <c r="L4" s="397"/>
    </row>
    <row r="5" spans="1:13" x14ac:dyDescent="0.3">
      <c r="A5" s="230">
        <v>1</v>
      </c>
      <c r="B5" s="238" t="s">
        <v>257</v>
      </c>
      <c r="C5" s="239" t="s">
        <v>258</v>
      </c>
      <c r="D5" s="238" t="s">
        <v>259</v>
      </c>
      <c r="E5" s="240">
        <v>10000000</v>
      </c>
      <c r="F5" s="240">
        <v>11000000</v>
      </c>
      <c r="G5" s="240">
        <v>12000000</v>
      </c>
      <c r="H5" s="231">
        <v>13000000</v>
      </c>
      <c r="I5" s="231">
        <v>14000000</v>
      </c>
      <c r="J5" s="230" t="s">
        <v>435</v>
      </c>
      <c r="K5" s="238" t="s">
        <v>260</v>
      </c>
      <c r="L5" s="241" t="s">
        <v>178</v>
      </c>
    </row>
    <row r="6" spans="1:13" x14ac:dyDescent="0.3">
      <c r="A6" s="234"/>
      <c r="B6" s="242"/>
      <c r="C6" s="243" t="s">
        <v>261</v>
      </c>
      <c r="D6" s="242" t="s">
        <v>40</v>
      </c>
      <c r="E6" s="244"/>
      <c r="F6" s="245"/>
      <c r="G6" s="246"/>
      <c r="H6" s="245"/>
      <c r="I6" s="245"/>
      <c r="J6" s="234" t="s">
        <v>436</v>
      </c>
      <c r="K6" s="247" t="s">
        <v>261</v>
      </c>
      <c r="L6" s="248"/>
    </row>
    <row r="7" spans="1:13" x14ac:dyDescent="0.3">
      <c r="A7" s="230">
        <v>2</v>
      </c>
      <c r="B7" s="238" t="s">
        <v>262</v>
      </c>
      <c r="C7" s="239" t="s">
        <v>263</v>
      </c>
      <c r="D7" s="238" t="s">
        <v>264</v>
      </c>
      <c r="E7" s="249">
        <v>50000</v>
      </c>
      <c r="F7" s="250">
        <v>50000</v>
      </c>
      <c r="G7" s="251">
        <v>50000</v>
      </c>
      <c r="H7" s="251">
        <v>50000</v>
      </c>
      <c r="I7" s="250">
        <v>50000</v>
      </c>
      <c r="J7" s="230" t="s">
        <v>435</v>
      </c>
      <c r="K7" s="230" t="s">
        <v>265</v>
      </c>
      <c r="L7" s="241" t="s">
        <v>178</v>
      </c>
    </row>
    <row r="8" spans="1:13" x14ac:dyDescent="0.3">
      <c r="A8" s="234"/>
      <c r="B8" s="242"/>
      <c r="C8" s="252" t="s">
        <v>261</v>
      </c>
      <c r="D8" s="242" t="s">
        <v>40</v>
      </c>
      <c r="E8" s="244"/>
      <c r="F8" s="245"/>
      <c r="G8" s="246"/>
      <c r="H8" s="246"/>
      <c r="I8" s="245"/>
      <c r="J8" s="234" t="s">
        <v>436</v>
      </c>
      <c r="K8" s="247" t="s">
        <v>261</v>
      </c>
      <c r="L8" s="248"/>
      <c r="M8" s="232">
        <v>2</v>
      </c>
    </row>
    <row r="9" spans="1:13" x14ac:dyDescent="0.3">
      <c r="A9" s="230">
        <v>3</v>
      </c>
      <c r="B9" s="238" t="s">
        <v>266</v>
      </c>
      <c r="C9" s="238" t="s">
        <v>267</v>
      </c>
      <c r="D9" s="238" t="s">
        <v>268</v>
      </c>
      <c r="E9" s="253">
        <v>2000000</v>
      </c>
      <c r="F9" s="240">
        <v>2500000</v>
      </c>
      <c r="G9" s="240">
        <v>3000000</v>
      </c>
      <c r="H9" s="240">
        <v>3500000</v>
      </c>
      <c r="I9" s="231">
        <v>4000000</v>
      </c>
      <c r="J9" s="230" t="s">
        <v>435</v>
      </c>
      <c r="K9" s="230" t="s">
        <v>269</v>
      </c>
      <c r="L9" s="241" t="s">
        <v>178</v>
      </c>
    </row>
    <row r="10" spans="1:13" x14ac:dyDescent="0.3">
      <c r="A10" s="234"/>
      <c r="B10" s="242"/>
      <c r="C10" s="242" t="s">
        <v>261</v>
      </c>
      <c r="D10" s="242" t="s">
        <v>40</v>
      </c>
      <c r="E10" s="244"/>
      <c r="F10" s="254"/>
      <c r="G10" s="254"/>
      <c r="H10" s="254"/>
      <c r="I10" s="234"/>
      <c r="J10" s="234" t="s">
        <v>436</v>
      </c>
      <c r="K10" s="256" t="s">
        <v>261</v>
      </c>
      <c r="L10" s="255"/>
    </row>
    <row r="11" spans="1:13" ht="56.25" x14ac:dyDescent="0.3">
      <c r="A11" s="273">
        <v>4</v>
      </c>
      <c r="B11" s="268" t="s">
        <v>310</v>
      </c>
      <c r="C11" s="269" t="s">
        <v>311</v>
      </c>
      <c r="D11" s="268" t="s">
        <v>312</v>
      </c>
      <c r="E11" s="270">
        <v>120000</v>
      </c>
      <c r="F11" s="270">
        <v>120000</v>
      </c>
      <c r="G11" s="270">
        <v>140000</v>
      </c>
      <c r="H11" s="270">
        <v>140000</v>
      </c>
      <c r="I11" s="270">
        <v>140000</v>
      </c>
      <c r="J11" s="189" t="s">
        <v>313</v>
      </c>
      <c r="K11" s="271" t="s">
        <v>314</v>
      </c>
      <c r="L11" s="272" t="s">
        <v>315</v>
      </c>
    </row>
    <row r="12" spans="1:13" s="19" customFormat="1" ht="123.75" customHeight="1" x14ac:dyDescent="0.3">
      <c r="A12" s="273">
        <v>5</v>
      </c>
      <c r="B12" s="344" t="s">
        <v>398</v>
      </c>
      <c r="C12" s="345" t="s">
        <v>341</v>
      </c>
      <c r="D12" s="344" t="s">
        <v>342</v>
      </c>
      <c r="E12" s="346"/>
      <c r="F12" s="270">
        <v>144800</v>
      </c>
      <c r="G12" s="347"/>
      <c r="H12" s="346"/>
      <c r="I12" s="187"/>
      <c r="J12" s="187" t="s">
        <v>343</v>
      </c>
      <c r="K12" s="187" t="s">
        <v>344</v>
      </c>
      <c r="L12" s="367" t="s">
        <v>178</v>
      </c>
    </row>
    <row r="13" spans="1:13" x14ac:dyDescent="0.3">
      <c r="A13" s="384"/>
      <c r="B13" s="385" t="s">
        <v>447</v>
      </c>
      <c r="C13" s="386"/>
      <c r="D13" s="387"/>
      <c r="E13" s="393">
        <f>SUM(E19)</f>
        <v>12170000</v>
      </c>
      <c r="F13" s="393">
        <f t="shared" ref="F13:I13" si="0">SUM(F19)</f>
        <v>13814800</v>
      </c>
      <c r="G13" s="393">
        <f t="shared" si="0"/>
        <v>15190000</v>
      </c>
      <c r="H13" s="393">
        <f t="shared" si="0"/>
        <v>16690000</v>
      </c>
      <c r="I13" s="393">
        <f t="shared" si="0"/>
        <v>18190000</v>
      </c>
      <c r="J13" s="257"/>
      <c r="K13" s="257"/>
      <c r="L13" s="257"/>
    </row>
    <row r="14" spans="1:13" x14ac:dyDescent="0.3">
      <c r="A14" s="257"/>
      <c r="B14" s="257"/>
      <c r="C14" s="258"/>
      <c r="D14" s="257"/>
      <c r="E14" s="259"/>
      <c r="F14" s="233"/>
      <c r="G14" s="233"/>
      <c r="H14" s="233"/>
      <c r="I14" s="233"/>
      <c r="J14" s="257"/>
      <c r="K14" s="257"/>
      <c r="L14" s="257"/>
    </row>
    <row r="15" spans="1:13" x14ac:dyDescent="0.3">
      <c r="A15" s="257"/>
      <c r="B15" s="257"/>
      <c r="C15" s="258"/>
      <c r="D15" s="257"/>
      <c r="E15" s="259"/>
      <c r="F15" s="233"/>
      <c r="G15" s="233"/>
      <c r="H15" s="233"/>
      <c r="I15" s="233"/>
      <c r="J15" s="257"/>
      <c r="K15" s="257">
        <v>92</v>
      </c>
      <c r="L15" s="257"/>
    </row>
    <row r="16" spans="1:13" x14ac:dyDescent="0.3">
      <c r="A16" s="257"/>
      <c r="B16" s="257"/>
      <c r="C16" s="258"/>
      <c r="D16" s="257"/>
      <c r="E16" s="259"/>
      <c r="F16" s="233"/>
      <c r="G16" s="233"/>
      <c r="H16" s="233"/>
      <c r="I16" s="233"/>
      <c r="J16" s="257"/>
      <c r="K16" s="257"/>
      <c r="L16" s="257"/>
    </row>
    <row r="17" spans="1:12" x14ac:dyDescent="0.3">
      <c r="A17" s="257"/>
      <c r="B17" s="257"/>
      <c r="C17" s="258"/>
      <c r="D17" s="257"/>
      <c r="E17" s="259"/>
      <c r="F17" s="233"/>
      <c r="G17" s="233"/>
      <c r="H17" s="233"/>
      <c r="I17" s="233"/>
      <c r="J17" s="257"/>
      <c r="K17" s="257"/>
      <c r="L17" s="257"/>
    </row>
    <row r="18" spans="1:12" x14ac:dyDescent="0.3">
      <c r="A18" s="257"/>
      <c r="B18" s="257"/>
      <c r="C18" s="258"/>
      <c r="D18" s="257"/>
      <c r="E18" s="259"/>
      <c r="F18" s="233"/>
      <c r="G18" s="233"/>
      <c r="H18" s="233"/>
      <c r="I18" s="233"/>
      <c r="J18" s="257"/>
      <c r="K18" s="257"/>
      <c r="L18" s="257"/>
    </row>
    <row r="19" spans="1:12" x14ac:dyDescent="0.3">
      <c r="A19" s="257"/>
      <c r="B19" s="257"/>
      <c r="C19" s="258"/>
      <c r="D19" s="257"/>
      <c r="E19" s="265">
        <f>SUM(E5:E12)</f>
        <v>12170000</v>
      </c>
      <c r="F19" s="265">
        <f t="shared" ref="F19:I19" si="1">SUM(F5:F12)</f>
        <v>13814800</v>
      </c>
      <c r="G19" s="265">
        <f t="shared" si="1"/>
        <v>15190000</v>
      </c>
      <c r="H19" s="265">
        <f t="shared" si="1"/>
        <v>16690000</v>
      </c>
      <c r="I19" s="265">
        <f t="shared" si="1"/>
        <v>18190000</v>
      </c>
      <c r="J19" s="257"/>
      <c r="K19" s="257"/>
      <c r="L19" s="257"/>
    </row>
    <row r="20" spans="1:12" x14ac:dyDescent="0.3">
      <c r="A20" s="257"/>
      <c r="B20" s="257"/>
      <c r="C20" s="258"/>
      <c r="D20" s="257"/>
      <c r="E20" s="259"/>
      <c r="F20" s="233"/>
      <c r="G20" s="233"/>
      <c r="H20" s="233"/>
      <c r="I20" s="233"/>
      <c r="J20" s="257"/>
      <c r="K20" s="257"/>
      <c r="L20" s="257"/>
    </row>
    <row r="21" spans="1:12" x14ac:dyDescent="0.3">
      <c r="A21" s="257"/>
      <c r="B21" s="257"/>
      <c r="C21" s="258"/>
      <c r="D21" s="257"/>
      <c r="E21" s="259"/>
      <c r="F21" s="233"/>
      <c r="G21" s="233"/>
      <c r="H21" s="233"/>
      <c r="I21" s="233"/>
      <c r="J21" s="257"/>
      <c r="K21" s="257"/>
      <c r="L21" s="257"/>
    </row>
    <row r="22" spans="1:12" x14ac:dyDescent="0.3">
      <c r="A22" s="257"/>
      <c r="B22" s="257"/>
      <c r="C22" s="258"/>
      <c r="D22" s="257"/>
      <c r="E22" s="259"/>
      <c r="F22" s="233"/>
      <c r="G22" s="233"/>
      <c r="H22" s="233"/>
      <c r="I22" s="233"/>
      <c r="J22" s="257"/>
      <c r="K22" s="257"/>
      <c r="L22" s="257"/>
    </row>
    <row r="23" spans="1:12" x14ac:dyDescent="0.3">
      <c r="A23" s="257"/>
      <c r="B23" s="257"/>
      <c r="C23" s="258"/>
      <c r="D23" s="257"/>
      <c r="E23" s="259"/>
      <c r="F23" s="233"/>
      <c r="G23" s="233"/>
      <c r="H23" s="233"/>
      <c r="I23" s="233"/>
      <c r="J23" s="257"/>
      <c r="K23" s="257"/>
      <c r="L23" s="257"/>
    </row>
    <row r="24" spans="1:12" x14ac:dyDescent="0.3">
      <c r="A24" s="257"/>
      <c r="B24" s="257"/>
      <c r="C24" s="258"/>
      <c r="D24" s="257"/>
      <c r="E24" s="259"/>
      <c r="F24" s="233"/>
      <c r="G24" s="233"/>
      <c r="H24" s="233"/>
      <c r="I24" s="233"/>
      <c r="J24" s="257"/>
      <c r="K24" s="257">
        <v>47</v>
      </c>
      <c r="L24" s="257"/>
    </row>
    <row r="25" spans="1:12" x14ac:dyDescent="0.3">
      <c r="A25" s="257"/>
      <c r="B25" s="257"/>
      <c r="C25" s="258"/>
      <c r="D25" s="257"/>
      <c r="E25" s="259"/>
      <c r="F25" s="233"/>
      <c r="G25" s="233"/>
      <c r="H25" s="233"/>
      <c r="I25" s="233"/>
      <c r="J25" s="257"/>
      <c r="K25" s="257"/>
      <c r="L25" s="257"/>
    </row>
    <row r="26" spans="1:12" x14ac:dyDescent="0.3">
      <c r="A26" s="257"/>
      <c r="B26" s="257"/>
      <c r="C26" s="258"/>
      <c r="D26" s="257"/>
      <c r="E26" s="259"/>
      <c r="F26" s="233"/>
      <c r="G26" s="233"/>
      <c r="H26" s="233"/>
      <c r="I26" s="233"/>
      <c r="J26" s="257"/>
      <c r="K26" s="257"/>
      <c r="L26" s="257"/>
    </row>
    <row r="27" spans="1:12" x14ac:dyDescent="0.3">
      <c r="A27" s="260"/>
      <c r="B27" s="260"/>
      <c r="C27" s="260"/>
      <c r="D27" s="260"/>
      <c r="E27" s="261"/>
      <c r="F27" s="262"/>
      <c r="G27" s="262"/>
      <c r="H27" s="262"/>
      <c r="I27" s="262"/>
      <c r="J27" s="257"/>
      <c r="K27" s="263"/>
      <c r="L27" s="243"/>
    </row>
    <row r="28" spans="1:12" x14ac:dyDescent="0.3">
      <c r="B28" s="264">
        <v>9</v>
      </c>
      <c r="C28" s="264">
        <v>8</v>
      </c>
      <c r="D28" s="264">
        <v>8</v>
      </c>
      <c r="E28" s="265">
        <f>SUM(E5:E10)</f>
        <v>12050000</v>
      </c>
      <c r="F28" s="265">
        <f>SUM(F5:F10)</f>
        <v>13550000</v>
      </c>
      <c r="G28" s="265">
        <f>SUM(G5:G10)</f>
        <v>15050000</v>
      </c>
      <c r="H28" s="265">
        <f>SUM(H5:H10)</f>
        <v>16550000</v>
      </c>
      <c r="I28" s="265">
        <f>SUM(I5:I10)</f>
        <v>18050000</v>
      </c>
    </row>
    <row r="29" spans="1:12" x14ac:dyDescent="0.3">
      <c r="E29" s="266"/>
      <c r="F29" s="266"/>
      <c r="G29" s="266"/>
      <c r="H29" s="266"/>
      <c r="I29" s="266"/>
    </row>
    <row r="30" spans="1:12" x14ac:dyDescent="0.3">
      <c r="E30" s="264">
        <v>9</v>
      </c>
      <c r="F30" s="264">
        <v>8</v>
      </c>
      <c r="G30" s="264"/>
      <c r="H30" s="264"/>
      <c r="I30" s="264">
        <v>8</v>
      </c>
    </row>
    <row r="41" spans="5:9" x14ac:dyDescent="0.3">
      <c r="E41" s="267"/>
      <c r="F41" s="267"/>
      <c r="G41" s="267"/>
      <c r="H41" s="267"/>
      <c r="I41" s="267"/>
    </row>
  </sheetData>
  <mergeCells count="6">
    <mergeCell ref="L2:L4"/>
    <mergeCell ref="A2:A4"/>
    <mergeCell ref="B2:B4"/>
    <mergeCell ref="C2:C4"/>
    <mergeCell ref="E2:I2"/>
    <mergeCell ref="K2:K4"/>
  </mergeCells>
  <pageMargins left="0.6692913385826772" right="0.6692913385826772" top="1.1811023622047245" bottom="0.7086614173228347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1" sqref="B11:F11"/>
    </sheetView>
  </sheetViews>
  <sheetFormatPr defaultRowHeight="20.25" x14ac:dyDescent="0.3"/>
  <cols>
    <col min="1" max="1" width="14.625" style="369" bestFit="1" customWidth="1"/>
    <col min="2" max="2" width="14.875" style="368" bestFit="1" customWidth="1"/>
    <col min="3" max="3" width="13.375" style="368" bestFit="1" customWidth="1"/>
    <col min="4" max="4" width="13.25" style="368" bestFit="1" customWidth="1"/>
    <col min="5" max="6" width="13.5" style="368" bestFit="1" customWidth="1"/>
    <col min="7" max="16384" width="9" style="368"/>
  </cols>
  <sheetData>
    <row r="1" spans="1:6" s="369" customFormat="1" x14ac:dyDescent="0.3">
      <c r="A1" s="369" t="s">
        <v>437</v>
      </c>
      <c r="B1" s="369">
        <v>61</v>
      </c>
      <c r="C1" s="369">
        <v>62</v>
      </c>
      <c r="D1" s="369">
        <v>63</v>
      </c>
      <c r="E1" s="369">
        <v>64</v>
      </c>
      <c r="F1" s="369">
        <v>65</v>
      </c>
    </row>
    <row r="2" spans="1:6" x14ac:dyDescent="0.3">
      <c r="A2" s="369" t="s">
        <v>438</v>
      </c>
      <c r="B2" s="370">
        <f>SUM(การศึกษา!N97,สาธารณสุข!E25,เคหะและชุมชน!E25,สร้างความเข็มแข็งของชุมชน!E39,'ศาสนา วัฒนธรรม'!E17,งบกลาง!E19)</f>
        <v>23709810</v>
      </c>
      <c r="C2" s="370">
        <f>SUM(การศึกษา!O97,สาธารณสุข!F25,เคหะและชุมชน!F25,สร้างความเข็มแข็งของชุมชน!F39,'ศาสนา วัฒนธรรม'!F17,งบกลาง!F19)</f>
        <v>27492610</v>
      </c>
      <c r="D2" s="370">
        <f>SUM(การศึกษา!P97,สาธารณสุข!G25,เคหะและชุมชน!G25,สร้างความเข็มแข็งของชุมชน!G39,'ศาสนา วัฒนธรรม'!G17,งบกลาง!G19)</f>
        <v>28810200</v>
      </c>
      <c r="E2" s="370">
        <f>SUM(การศึกษา!Q97,สาธารณสุข!H25,เคหะและชุมชน!H25,สร้างความเข็มแข็งของชุมชน!H39,'ศาสนา วัฒนธรรม'!H17,งบกลาง!H19)</f>
        <v>31688200</v>
      </c>
      <c r="F2" s="370">
        <f>SUM(การศึกษา!R97,สาธารณสุข!I25,เคหะและชุมชน!I25,สร้างความเข็มแข็งของชุมชน!I39,'ศาสนา วัฒนธรรม'!I17,งบกลาง!I19)</f>
        <v>33495700</v>
      </c>
    </row>
    <row r="3" spans="1:6" x14ac:dyDescent="0.3">
      <c r="A3" s="369" t="s">
        <v>439</v>
      </c>
      <c r="B3" s="370">
        <f>SUM(สาธารณสุข!E25)</f>
        <v>515000</v>
      </c>
      <c r="C3" s="370">
        <f>SUM(สาธารณสุข!F25)</f>
        <v>310000</v>
      </c>
      <c r="D3" s="370">
        <f>SUM(สาธารณสุข!G25)</f>
        <v>310000</v>
      </c>
      <c r="E3" s="370">
        <f>SUM(สาธารณสุข!H25)</f>
        <v>310000</v>
      </c>
      <c r="F3" s="370">
        <f>SUM(สาธารณสุข!I25)</f>
        <v>310000</v>
      </c>
    </row>
    <row r="4" spans="1:6" x14ac:dyDescent="0.3">
      <c r="A4" s="369" t="s">
        <v>440</v>
      </c>
      <c r="B4" s="370">
        <f>SUM(เคหะและชุมชน!E25)</f>
        <v>1000000</v>
      </c>
      <c r="C4" s="370">
        <f>SUM(เคหะและชุมชน!F25)</f>
        <v>1000000</v>
      </c>
      <c r="D4" s="370">
        <f>SUM(เคหะและชุมชน!G25)</f>
        <v>2000000</v>
      </c>
      <c r="E4" s="370">
        <f>SUM(เคหะและชุมชน!H25)</f>
        <v>3000000</v>
      </c>
      <c r="F4" s="370">
        <f>SUM(เคหะและชุมชน!I25)</f>
        <v>3400000</v>
      </c>
    </row>
    <row r="5" spans="1:6" x14ac:dyDescent="0.3">
      <c r="A5" s="369" t="s">
        <v>441</v>
      </c>
      <c r="B5" s="370">
        <f>SUM(สร้างความเข็มแข็งของชุมชน!E39)</f>
        <v>435000</v>
      </c>
      <c r="C5" s="370">
        <f>SUM(สร้างความเข็มแข็งของชุมชน!F39)</f>
        <v>2435000</v>
      </c>
      <c r="D5" s="370">
        <f>SUM(สร้างความเข็มแข็งของชุมชน!G39)</f>
        <v>2605000</v>
      </c>
      <c r="E5" s="370">
        <f>SUM(สร้างความเข็มแข็งของชุมชน!H39)</f>
        <v>2605000</v>
      </c>
      <c r="F5" s="370">
        <f>SUM(สร้างความเข็มแข็งของชุมชน!I39)</f>
        <v>2605000</v>
      </c>
    </row>
    <row r="6" spans="1:6" x14ac:dyDescent="0.3">
      <c r="A6" s="369" t="s">
        <v>442</v>
      </c>
      <c r="B6" s="370">
        <f>SUM('ศาสนา วัฒนธรรม'!E17)</f>
        <v>4906000</v>
      </c>
      <c r="C6" s="370">
        <f>SUM('ศาสนา วัฒนธรรม'!F17)</f>
        <v>4906000</v>
      </c>
      <c r="D6" s="370">
        <f>SUM('ศาสนา วัฒนธรรม'!G17)</f>
        <v>4736000</v>
      </c>
      <c r="E6" s="370">
        <f>SUM('ศาสนา วัฒนธรรม'!H17)</f>
        <v>4736000</v>
      </c>
      <c r="F6" s="370">
        <f>SUM('ศาสนา วัฒนธรรม'!I17)</f>
        <v>4736000</v>
      </c>
    </row>
    <row r="7" spans="1:6" x14ac:dyDescent="0.3">
      <c r="A7" s="369" t="s">
        <v>443</v>
      </c>
      <c r="B7" s="370">
        <f>SUM(งบกลาง!E19)</f>
        <v>12170000</v>
      </c>
      <c r="C7" s="370">
        <f>SUM(งบกลาง!F19)</f>
        <v>13814800</v>
      </c>
      <c r="D7" s="370">
        <f>SUM(งบกลาง!G19)</f>
        <v>15190000</v>
      </c>
      <c r="E7" s="370">
        <f>SUM(งบกลาง!H19)</f>
        <v>16690000</v>
      </c>
      <c r="F7" s="370">
        <f>SUM(งบกลาง!I19)</f>
        <v>18190000</v>
      </c>
    </row>
    <row r="9" spans="1:6" s="369" customFormat="1" x14ac:dyDescent="0.3">
      <c r="A9" s="369" t="s">
        <v>444</v>
      </c>
      <c r="B9" s="371">
        <f>SUM(B2:B7)</f>
        <v>42735810</v>
      </c>
      <c r="C9" s="371">
        <f t="shared" ref="C9:F9" si="0">SUM(C2:C7)</f>
        <v>49958410</v>
      </c>
      <c r="D9" s="371">
        <f t="shared" si="0"/>
        <v>53651200</v>
      </c>
      <c r="E9" s="371">
        <f t="shared" si="0"/>
        <v>59029200</v>
      </c>
      <c r="F9" s="371">
        <f t="shared" si="0"/>
        <v>62736700</v>
      </c>
    </row>
    <row r="11" spans="1:6" x14ac:dyDescent="0.3">
      <c r="A11" s="369" t="s">
        <v>438</v>
      </c>
      <c r="B11" s="152" t="s">
        <v>446</v>
      </c>
      <c r="C11" s="143">
        <v>24</v>
      </c>
      <c r="D11" s="153">
        <v>26</v>
      </c>
      <c r="E11" s="153">
        <v>17</v>
      </c>
      <c r="F11" s="153">
        <v>16</v>
      </c>
    </row>
    <row r="12" spans="1:6" x14ac:dyDescent="0.3">
      <c r="A12" s="369" t="s">
        <v>439</v>
      </c>
    </row>
    <row r="13" spans="1:6" x14ac:dyDescent="0.3">
      <c r="A13" s="369" t="s">
        <v>440</v>
      </c>
    </row>
    <row r="14" spans="1:6" x14ac:dyDescent="0.3">
      <c r="A14" s="369" t="s">
        <v>441</v>
      </c>
    </row>
    <row r="15" spans="1:6" x14ac:dyDescent="0.3">
      <c r="A15" s="369" t="s">
        <v>442</v>
      </c>
    </row>
    <row r="16" spans="1:6" x14ac:dyDescent="0.3">
      <c r="A16" s="369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การศึกษา</vt:lpstr>
      <vt:lpstr>สาธารณสุข</vt:lpstr>
      <vt:lpstr>เคหะและชุมชน</vt:lpstr>
      <vt:lpstr>สร้างความเข็มแข็งของชุมชน</vt:lpstr>
      <vt:lpstr>ศาสนา วัฒนธรรม</vt:lpstr>
      <vt:lpstr>งบกลาง</vt:lpstr>
      <vt:lpstr>รวม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2019-09-13T06:18:46Z</cp:lastPrinted>
  <dcterms:created xsi:type="dcterms:W3CDTF">2019-06-14T09:23:24Z</dcterms:created>
  <dcterms:modified xsi:type="dcterms:W3CDTF">2019-12-19T09:14:21Z</dcterms:modified>
</cp:coreProperties>
</file>